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640" windowHeight="11160"/>
  </bookViews>
  <sheets>
    <sheet name="3rd Sem" sheetId="19" r:id="rId1"/>
  </sheets>
  <calcPr calcId="124519"/>
</workbook>
</file>

<file path=xl/calcChain.xml><?xml version="1.0" encoding="utf-8"?>
<calcChain xmlns="http://schemas.openxmlformats.org/spreadsheetml/2006/main">
  <c r="Q34" i="19"/>
  <c r="Q33"/>
  <c r="X25"/>
  <c r="L25"/>
  <c r="L27" s="1"/>
  <c r="P25"/>
  <c r="P27" s="1"/>
  <c r="T25"/>
  <c r="H25"/>
  <c r="H27" s="1"/>
  <c r="X27"/>
  <c r="T27"/>
  <c r="D27"/>
  <c r="AT7" l="1"/>
  <c r="AT8"/>
  <c r="AT9"/>
  <c r="AT10"/>
  <c r="AT11"/>
  <c r="AT12"/>
  <c r="AT13"/>
  <c r="AT14"/>
  <c r="AT15"/>
  <c r="AT16"/>
  <c r="AT17"/>
  <c r="AT18"/>
  <c r="AP7"/>
  <c r="AP8"/>
  <c r="AP9"/>
  <c r="AP10"/>
  <c r="AP11"/>
  <c r="AP12"/>
  <c r="AP13"/>
  <c r="AP14"/>
  <c r="AP15"/>
  <c r="AP16"/>
  <c r="AP17"/>
  <c r="AP18"/>
  <c r="AL7"/>
  <c r="AL8"/>
  <c r="AL9"/>
  <c r="AL10"/>
  <c r="AL11"/>
  <c r="AL12"/>
  <c r="AL13"/>
  <c r="AL14"/>
  <c r="AL15"/>
  <c r="AL16"/>
  <c r="AL17"/>
  <c r="AL18"/>
  <c r="AH7"/>
  <c r="AH8"/>
  <c r="AH9"/>
  <c r="AH10"/>
  <c r="AH11"/>
  <c r="AH12"/>
  <c r="AH13"/>
  <c r="AH14"/>
  <c r="AH15"/>
  <c r="AH16"/>
  <c r="AH17"/>
  <c r="AH18"/>
  <c r="AD7"/>
  <c r="AD8"/>
  <c r="AD9"/>
  <c r="AD10"/>
  <c r="AD11"/>
  <c r="AD12"/>
  <c r="AD13"/>
  <c r="AD14"/>
  <c r="AD15"/>
  <c r="AD16"/>
  <c r="AD17"/>
  <c r="AD18"/>
  <c r="Z7"/>
  <c r="Z8"/>
  <c r="Z9"/>
  <c r="Z10"/>
  <c r="Z11"/>
  <c r="Z12"/>
  <c r="Z13"/>
  <c r="Z14"/>
  <c r="Z15"/>
  <c r="Z16"/>
  <c r="Z17"/>
  <c r="Z18"/>
  <c r="V7"/>
  <c r="V8"/>
  <c r="V9"/>
  <c r="V10"/>
  <c r="V11"/>
  <c r="V12"/>
  <c r="V13"/>
  <c r="V14"/>
  <c r="V15"/>
  <c r="V16"/>
  <c r="V17"/>
  <c r="V18"/>
  <c r="R7"/>
  <c r="R8"/>
  <c r="R9"/>
  <c r="R10"/>
  <c r="R11"/>
  <c r="R12"/>
  <c r="R13"/>
  <c r="R14"/>
  <c r="R15"/>
  <c r="R16"/>
  <c r="R17"/>
  <c r="R18"/>
  <c r="N7"/>
  <c r="N8"/>
  <c r="N9"/>
  <c r="N10"/>
  <c r="N11"/>
  <c r="N12"/>
  <c r="N13"/>
  <c r="N14"/>
  <c r="N15"/>
  <c r="N16"/>
  <c r="N17"/>
  <c r="N18"/>
  <c r="J7"/>
  <c r="J8"/>
  <c r="AX8" s="1"/>
  <c r="J9"/>
  <c r="J10"/>
  <c r="J11"/>
  <c r="J12"/>
  <c r="J13"/>
  <c r="J14"/>
  <c r="J15"/>
  <c r="J16"/>
  <c r="J17"/>
  <c r="J18"/>
  <c r="F7"/>
  <c r="AX7" s="1"/>
  <c r="F8"/>
  <c r="F9"/>
  <c r="F10"/>
  <c r="F11"/>
  <c r="AX11" s="1"/>
  <c r="F12"/>
  <c r="F13"/>
  <c r="F14"/>
  <c r="F15"/>
  <c r="AX15" s="1"/>
  <c r="F16"/>
  <c r="F17"/>
  <c r="F18"/>
  <c r="AX6"/>
  <c r="AX5"/>
  <c r="AT6"/>
  <c r="AP6"/>
  <c r="AL6"/>
  <c r="AH6"/>
  <c r="AD6"/>
  <c r="Z6"/>
  <c r="V6"/>
  <c r="R6"/>
  <c r="N6"/>
  <c r="J6"/>
  <c r="F6"/>
  <c r="AX18" l="1"/>
  <c r="AX17"/>
  <c r="AX16"/>
  <c r="AX14"/>
  <c r="AX13"/>
  <c r="AX12"/>
  <c r="AX10"/>
  <c r="AX9"/>
</calcChain>
</file>

<file path=xl/sharedStrings.xml><?xml version="1.0" encoding="utf-8"?>
<sst xmlns="http://schemas.openxmlformats.org/spreadsheetml/2006/main" count="268" uniqueCount="90">
  <si>
    <t>Sr. No</t>
  </si>
  <si>
    <t>Roll Number</t>
  </si>
  <si>
    <t>Name of Student</t>
  </si>
  <si>
    <t>Grade</t>
  </si>
  <si>
    <t>SGPA.</t>
  </si>
  <si>
    <t>Grand Total</t>
  </si>
  <si>
    <t>Status</t>
  </si>
  <si>
    <t>TOTPOINT</t>
  </si>
  <si>
    <t>Total Earn Points</t>
  </si>
  <si>
    <t>A++</t>
  </si>
  <si>
    <t>AZIZ BOHRA</t>
  </si>
  <si>
    <t>GAURAV SHARMA</t>
  </si>
  <si>
    <t>MSKRITIKA SAINI</t>
  </si>
  <si>
    <t>LAKSHYA BHAVSAR</t>
  </si>
  <si>
    <t>NILESH SUTHAR</t>
  </si>
  <si>
    <t>PIYUSH CHORDIYA</t>
  </si>
  <si>
    <t>PLAKSHA PRIYA</t>
  </si>
  <si>
    <t>MSVIDHI SONI</t>
  </si>
  <si>
    <t>VINAYAK MEGHWAL</t>
  </si>
  <si>
    <t>VIPIN JAIN</t>
  </si>
  <si>
    <t>VISHNU SUTHAR</t>
  </si>
  <si>
    <t>VISHWAS PRAJAPAT</t>
  </si>
  <si>
    <t>22ETCEC001</t>
  </si>
  <si>
    <t>22ETCEC002</t>
  </si>
  <si>
    <t>22ETCEC005</t>
  </si>
  <si>
    <t>22ETCEC006</t>
  </si>
  <si>
    <t>22ETCEC007</t>
  </si>
  <si>
    <t>22ETCEC008</t>
  </si>
  <si>
    <t>22ETCEC009</t>
  </si>
  <si>
    <t>22ETCEC010</t>
  </si>
  <si>
    <t>22ETCEC011</t>
  </si>
  <si>
    <t>22ETCEC012</t>
  </si>
  <si>
    <t>22ETCEC013</t>
  </si>
  <si>
    <t>22ETCEC014</t>
  </si>
  <si>
    <t>22ETCEC015</t>
  </si>
  <si>
    <t>F</t>
  </si>
  <si>
    <t>D+</t>
  </si>
  <si>
    <t>C</t>
  </si>
  <si>
    <t>E+</t>
  </si>
  <si>
    <t>B</t>
  </si>
  <si>
    <t>A+</t>
  </si>
  <si>
    <t>A</t>
  </si>
  <si>
    <t>FAIL</t>
  </si>
  <si>
    <t>D</t>
  </si>
  <si>
    <t>PASS</t>
  </si>
  <si>
    <t>B+</t>
  </si>
  <si>
    <t>E</t>
  </si>
  <si>
    <t>C+</t>
  </si>
  <si>
    <t>MS. VAISHALI PUJARI</t>
  </si>
  <si>
    <r>
      <t xml:space="preserve">ECE III Semester Result - ( 2022-2026 Batch)      Session - [ July- Dec 2023]   </t>
    </r>
    <r>
      <rPr>
        <b/>
        <sz val="16"/>
        <rFont val="Arial"/>
        <family val="2"/>
      </rPr>
      <t>Total 13 Students</t>
    </r>
  </si>
  <si>
    <t xml:space="preserve">Technical Communication
</t>
  </si>
  <si>
    <t xml:space="preserve">Advanced Engineering Mathematics-I </t>
  </si>
  <si>
    <t>Digital System Design</t>
  </si>
  <si>
    <t>Signal and Systems</t>
  </si>
  <si>
    <t>Network Theory</t>
  </si>
  <si>
    <t>Electronics Devices</t>
  </si>
  <si>
    <t>Computer Programming lab -I</t>
  </si>
  <si>
    <t>Electronics Devices lab</t>
  </si>
  <si>
    <t>Digital System Design lab</t>
  </si>
  <si>
    <t>Signal Processing lab</t>
  </si>
  <si>
    <t>Industrial Training</t>
  </si>
  <si>
    <t>Social Outreach, Discipline &amp; Extra Curricular Activities</t>
  </si>
  <si>
    <t>3EC1-02</t>
  </si>
  <si>
    <t>3EC2-01</t>
  </si>
  <si>
    <t>3EC4-04</t>
  </si>
  <si>
    <t>3EC4-05</t>
  </si>
  <si>
    <t>3EC4-06</t>
  </si>
  <si>
    <t>3EC4-07</t>
  </si>
  <si>
    <t>3EC3-24</t>
  </si>
  <si>
    <t>3EC4-21</t>
  </si>
  <si>
    <t>3EC4-22</t>
  </si>
  <si>
    <t>3EC4-23</t>
  </si>
  <si>
    <t>3EC7-30</t>
  </si>
  <si>
    <t>3EC8-00</t>
  </si>
  <si>
    <t xml:space="preserve">Faculty Name </t>
  </si>
  <si>
    <t>Mr. Yogendra Singh Solanki</t>
  </si>
  <si>
    <t>Dr. Vivek Jain</t>
  </si>
  <si>
    <t xml:space="preserve">Mr. Hitesh Sen </t>
  </si>
  <si>
    <t>Subject Name</t>
  </si>
  <si>
    <t>Signal &amp; Systems</t>
  </si>
  <si>
    <t>TOTAL</t>
  </si>
  <si>
    <t>PERCENTAGE</t>
  </si>
  <si>
    <t>TOP 3 STUDENT</t>
  </si>
  <si>
    <t>Marks</t>
  </si>
  <si>
    <t>OVERALL RESULT</t>
  </si>
  <si>
    <t>PASS %</t>
  </si>
  <si>
    <t>Technical Communication</t>
  </si>
  <si>
    <t>Ms. Akansha Suthar</t>
  </si>
  <si>
    <t>Ms. Mradul Ranawat</t>
  </si>
  <si>
    <t>Mrs. Kalpana Fatawat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</si>
</sst>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4" borderId="7" xfId="0" applyNumberForma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2" fontId="0" fillId="4" borderId="7" xfId="0" applyNumberForma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7" fillId="3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11" borderId="7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3" borderId="7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9" fontId="10" fillId="13" borderId="1" xfId="0" applyNumberFormat="1" applyFont="1" applyFill="1" applyBorder="1" applyAlignment="1">
      <alignment horizontal="center"/>
    </xf>
    <xf numFmtId="9" fontId="10" fillId="13" borderId="2" xfId="0" applyNumberFormat="1" applyFont="1" applyFill="1" applyBorder="1" applyAlignment="1">
      <alignment horizontal="center"/>
    </xf>
    <xf numFmtId="9" fontId="10" fillId="13" borderId="3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9" fontId="10" fillId="11" borderId="1" xfId="0" applyNumberFormat="1" applyFont="1" applyFill="1" applyBorder="1" applyAlignment="1">
      <alignment horizontal="center"/>
    </xf>
    <xf numFmtId="9" fontId="10" fillId="11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</cellXfs>
  <cellStyles count="28">
    <cellStyle name="Normal" xfId="0" builtinId="0"/>
    <cellStyle name="Normal 10" xfId="7"/>
    <cellStyle name="Normal 11" xfId="8"/>
    <cellStyle name="Normal 12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0" xfId="26"/>
    <cellStyle name="Normal 31" xfId="27"/>
    <cellStyle name="Normal 5" xfId="2"/>
    <cellStyle name="Normal 6" xfId="3"/>
    <cellStyle name="Normal 7" xfId="4"/>
    <cellStyle name="Normal 8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4"/>
  <sheetViews>
    <sheetView tabSelected="1" workbookViewId="0">
      <selection activeCell="C19" sqref="C19"/>
    </sheetView>
  </sheetViews>
  <sheetFormatPr defaultRowHeight="15"/>
  <cols>
    <col min="2" max="2" width="13.7109375" bestFit="1" customWidth="1"/>
    <col min="3" max="3" width="24.140625" bestFit="1" customWidth="1"/>
  </cols>
  <sheetData>
    <row r="1" spans="1:54">
      <c r="A1" s="29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1"/>
    </row>
    <row r="2" spans="1:54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4"/>
    </row>
    <row r="3" spans="1:54" ht="45">
      <c r="A3" s="41" t="s">
        <v>0</v>
      </c>
      <c r="B3" s="46" t="s">
        <v>1</v>
      </c>
      <c r="C3" s="46" t="s">
        <v>2</v>
      </c>
      <c r="D3" s="48" t="s">
        <v>50</v>
      </c>
      <c r="E3" s="49"/>
      <c r="F3" s="49"/>
      <c r="G3" s="50"/>
      <c r="H3" s="35" t="s">
        <v>51</v>
      </c>
      <c r="I3" s="36"/>
      <c r="J3" s="36"/>
      <c r="K3" s="37"/>
      <c r="L3" s="38" t="s">
        <v>52</v>
      </c>
      <c r="M3" s="39"/>
      <c r="N3" s="39"/>
      <c r="O3" s="40"/>
      <c r="P3" s="35" t="s">
        <v>53</v>
      </c>
      <c r="Q3" s="36"/>
      <c r="R3" s="36"/>
      <c r="S3" s="37"/>
      <c r="T3" s="51" t="s">
        <v>54</v>
      </c>
      <c r="U3" s="51"/>
      <c r="V3" s="51"/>
      <c r="W3" s="51"/>
      <c r="X3" s="52" t="s">
        <v>55</v>
      </c>
      <c r="Y3" s="53"/>
      <c r="Z3" s="53"/>
      <c r="AA3" s="54"/>
      <c r="AB3" s="52" t="s">
        <v>56</v>
      </c>
      <c r="AC3" s="53"/>
      <c r="AD3" s="53"/>
      <c r="AE3" s="54"/>
      <c r="AF3" s="52" t="s">
        <v>57</v>
      </c>
      <c r="AG3" s="53"/>
      <c r="AH3" s="53"/>
      <c r="AI3" s="54"/>
      <c r="AJ3" s="52" t="s">
        <v>58</v>
      </c>
      <c r="AK3" s="53"/>
      <c r="AL3" s="53"/>
      <c r="AM3" s="54"/>
      <c r="AN3" s="52" t="s">
        <v>59</v>
      </c>
      <c r="AO3" s="53"/>
      <c r="AP3" s="53"/>
      <c r="AQ3" s="54"/>
      <c r="AR3" s="52" t="s">
        <v>60</v>
      </c>
      <c r="AS3" s="53"/>
      <c r="AT3" s="53"/>
      <c r="AU3" s="54"/>
      <c r="AV3" s="24" t="s">
        <v>61</v>
      </c>
      <c r="AW3" s="25"/>
      <c r="AX3" s="11" t="s">
        <v>5</v>
      </c>
      <c r="AY3" s="5" t="s">
        <v>4</v>
      </c>
      <c r="AZ3" s="5" t="s">
        <v>8</v>
      </c>
      <c r="BA3" s="14" t="s">
        <v>6</v>
      </c>
      <c r="BB3" s="6" t="s">
        <v>7</v>
      </c>
    </row>
    <row r="4" spans="1:54" ht="15.75" thickBot="1">
      <c r="A4" s="41"/>
      <c r="B4" s="46"/>
      <c r="C4" s="46"/>
      <c r="D4" s="42" t="s">
        <v>62</v>
      </c>
      <c r="E4" s="43"/>
      <c r="F4" s="43"/>
      <c r="G4" s="44"/>
      <c r="H4" s="42" t="s">
        <v>63</v>
      </c>
      <c r="I4" s="43"/>
      <c r="J4" s="43"/>
      <c r="K4" s="44"/>
      <c r="L4" s="45" t="s">
        <v>64</v>
      </c>
      <c r="M4" s="45"/>
      <c r="N4" s="45"/>
      <c r="O4" s="45"/>
      <c r="P4" s="45" t="s">
        <v>65</v>
      </c>
      <c r="Q4" s="45"/>
      <c r="R4" s="45"/>
      <c r="S4" s="45"/>
      <c r="T4" s="45" t="s">
        <v>66</v>
      </c>
      <c r="U4" s="45"/>
      <c r="V4" s="45"/>
      <c r="W4" s="45"/>
      <c r="X4" s="26" t="s">
        <v>67</v>
      </c>
      <c r="Y4" s="27"/>
      <c r="Z4" s="27"/>
      <c r="AA4" s="28"/>
      <c r="AB4" s="26" t="s">
        <v>68</v>
      </c>
      <c r="AC4" s="27"/>
      <c r="AD4" s="27"/>
      <c r="AE4" s="28"/>
      <c r="AF4" s="26" t="s">
        <v>69</v>
      </c>
      <c r="AG4" s="27"/>
      <c r="AH4" s="27"/>
      <c r="AI4" s="28"/>
      <c r="AJ4" s="26" t="s">
        <v>70</v>
      </c>
      <c r="AK4" s="27"/>
      <c r="AL4" s="27"/>
      <c r="AM4" s="28"/>
      <c r="AN4" s="26" t="s">
        <v>71</v>
      </c>
      <c r="AO4" s="27"/>
      <c r="AP4" s="27"/>
      <c r="AQ4" s="28"/>
      <c r="AR4" s="26" t="s">
        <v>72</v>
      </c>
      <c r="AS4" s="27"/>
      <c r="AT4" s="27"/>
      <c r="AU4" s="28"/>
      <c r="AV4" s="26" t="s">
        <v>73</v>
      </c>
      <c r="AW4" s="28"/>
      <c r="AX4" s="12"/>
      <c r="AY4" s="2"/>
      <c r="AZ4" s="2"/>
      <c r="BA4" s="7"/>
      <c r="BB4" s="7"/>
    </row>
    <row r="5" spans="1:54" ht="15.75">
      <c r="A5" s="41"/>
      <c r="B5" s="46"/>
      <c r="C5" s="47"/>
      <c r="D5" s="3">
        <v>30</v>
      </c>
      <c r="E5" s="3">
        <v>70</v>
      </c>
      <c r="F5" s="4">
        <v>100</v>
      </c>
      <c r="G5" s="4" t="s">
        <v>3</v>
      </c>
      <c r="H5" s="3">
        <v>30</v>
      </c>
      <c r="I5" s="3">
        <v>70</v>
      </c>
      <c r="J5" s="4">
        <v>100</v>
      </c>
      <c r="K5" s="4" t="s">
        <v>3</v>
      </c>
      <c r="L5" s="3">
        <v>30</v>
      </c>
      <c r="M5" s="3">
        <v>70</v>
      </c>
      <c r="N5" s="4">
        <v>100</v>
      </c>
      <c r="O5" s="4" t="s">
        <v>3</v>
      </c>
      <c r="P5" s="3">
        <v>30</v>
      </c>
      <c r="Q5" s="3">
        <v>70</v>
      </c>
      <c r="R5" s="4">
        <v>100</v>
      </c>
      <c r="S5" s="4" t="s">
        <v>3</v>
      </c>
      <c r="T5" s="3">
        <v>30</v>
      </c>
      <c r="U5" s="3">
        <v>70</v>
      </c>
      <c r="V5" s="4">
        <v>100</v>
      </c>
      <c r="W5" s="4" t="s">
        <v>3</v>
      </c>
      <c r="X5" s="3">
        <v>30</v>
      </c>
      <c r="Y5" s="3">
        <v>70</v>
      </c>
      <c r="Z5" s="10">
        <v>100</v>
      </c>
      <c r="AA5" s="4" t="s">
        <v>3</v>
      </c>
      <c r="AB5" s="3">
        <v>60</v>
      </c>
      <c r="AC5" s="3">
        <v>40</v>
      </c>
      <c r="AD5" s="10">
        <v>100</v>
      </c>
      <c r="AE5" s="4" t="s">
        <v>3</v>
      </c>
      <c r="AF5" s="3">
        <v>60</v>
      </c>
      <c r="AG5" s="3">
        <v>40</v>
      </c>
      <c r="AH5" s="10">
        <v>100</v>
      </c>
      <c r="AI5" s="4" t="s">
        <v>3</v>
      </c>
      <c r="AJ5" s="3">
        <v>60</v>
      </c>
      <c r="AK5" s="3">
        <v>40</v>
      </c>
      <c r="AL5" s="10">
        <v>100</v>
      </c>
      <c r="AM5" s="4" t="s">
        <v>3</v>
      </c>
      <c r="AN5" s="3">
        <v>60</v>
      </c>
      <c r="AO5" s="3">
        <v>40</v>
      </c>
      <c r="AP5" s="10">
        <v>100</v>
      </c>
      <c r="AQ5" s="4" t="s">
        <v>3</v>
      </c>
      <c r="AR5" s="3">
        <v>60</v>
      </c>
      <c r="AS5" s="3">
        <v>40</v>
      </c>
      <c r="AT5" s="10">
        <v>100</v>
      </c>
      <c r="AU5" s="4" t="s">
        <v>3</v>
      </c>
      <c r="AV5" s="3">
        <v>100</v>
      </c>
      <c r="AW5" s="4" t="s">
        <v>3</v>
      </c>
      <c r="AX5" s="10">
        <f>F5+J5+N5+R5+V5+Z5+AD5+AH5+AL5+AP5+AT5+AV5</f>
        <v>1200</v>
      </c>
      <c r="AY5" s="1">
        <v>10</v>
      </c>
      <c r="AZ5" s="1">
        <v>20.5</v>
      </c>
      <c r="BA5" s="7"/>
      <c r="BB5" s="7"/>
    </row>
    <row r="6" spans="1:54" ht="15.75">
      <c r="A6" s="15">
        <v>1</v>
      </c>
      <c r="B6" s="16" t="s">
        <v>22</v>
      </c>
      <c r="C6" s="7" t="s">
        <v>10</v>
      </c>
      <c r="D6" s="16">
        <v>24</v>
      </c>
      <c r="E6" s="16">
        <v>41</v>
      </c>
      <c r="F6" s="4">
        <f>D6+E6</f>
        <v>65</v>
      </c>
      <c r="G6" s="4" t="s">
        <v>39</v>
      </c>
      <c r="H6" s="9">
        <v>25</v>
      </c>
      <c r="I6" s="9">
        <v>2</v>
      </c>
      <c r="J6" s="18">
        <f>H6+I6</f>
        <v>27</v>
      </c>
      <c r="K6" s="4" t="s">
        <v>35</v>
      </c>
      <c r="L6" s="9">
        <v>22</v>
      </c>
      <c r="M6" s="9">
        <v>17</v>
      </c>
      <c r="N6" s="18">
        <f>L6+M6</f>
        <v>39</v>
      </c>
      <c r="O6" s="4" t="s">
        <v>46</v>
      </c>
      <c r="P6" s="9">
        <v>26</v>
      </c>
      <c r="Q6" s="9">
        <v>13</v>
      </c>
      <c r="R6" s="18">
        <f>P6+Q6</f>
        <v>39</v>
      </c>
      <c r="S6" s="4" t="s">
        <v>38</v>
      </c>
      <c r="T6" s="9">
        <v>26</v>
      </c>
      <c r="U6" s="9">
        <v>8</v>
      </c>
      <c r="V6" s="18">
        <f>T6+U6</f>
        <v>34</v>
      </c>
      <c r="W6" s="4" t="s">
        <v>46</v>
      </c>
      <c r="X6" s="9">
        <v>26</v>
      </c>
      <c r="Y6" s="9">
        <v>20</v>
      </c>
      <c r="Z6" s="18">
        <f>X6+Y6</f>
        <v>46</v>
      </c>
      <c r="AA6" s="4" t="s">
        <v>43</v>
      </c>
      <c r="AB6" s="9">
        <v>53</v>
      </c>
      <c r="AC6" s="9">
        <v>35</v>
      </c>
      <c r="AD6" s="18">
        <f>AB6+AC6</f>
        <v>88</v>
      </c>
      <c r="AE6" s="4" t="s">
        <v>9</v>
      </c>
      <c r="AF6" s="9">
        <v>53</v>
      </c>
      <c r="AG6" s="9">
        <v>35</v>
      </c>
      <c r="AH6" s="18">
        <f>AF6+AG6</f>
        <v>88</v>
      </c>
      <c r="AI6" s="4" t="s">
        <v>9</v>
      </c>
      <c r="AJ6" s="9">
        <v>48</v>
      </c>
      <c r="AK6" s="9">
        <v>32</v>
      </c>
      <c r="AL6" s="18">
        <f>AJ6+AK6</f>
        <v>80</v>
      </c>
      <c r="AM6" s="4" t="s">
        <v>40</v>
      </c>
      <c r="AN6" s="9">
        <v>54</v>
      </c>
      <c r="AO6" s="9">
        <v>35</v>
      </c>
      <c r="AP6" s="18">
        <f>AN6+AO6</f>
        <v>89</v>
      </c>
      <c r="AQ6" s="4" t="s">
        <v>9</v>
      </c>
      <c r="AR6" s="9">
        <v>51</v>
      </c>
      <c r="AS6" s="9">
        <v>33</v>
      </c>
      <c r="AT6" s="18">
        <f>AR6+AS6</f>
        <v>84</v>
      </c>
      <c r="AU6" s="4" t="s">
        <v>9</v>
      </c>
      <c r="AV6" s="9">
        <v>85</v>
      </c>
      <c r="AW6" s="4" t="s">
        <v>9</v>
      </c>
      <c r="AX6" s="10">
        <f t="shared" ref="AX6:AX18" si="0">F6+J6+N6+R6+V6+Z6+AD6+AH6+AL6+AP6+AT6+AV6</f>
        <v>764</v>
      </c>
      <c r="AY6" s="13"/>
      <c r="AZ6" s="6"/>
      <c r="BA6" s="7" t="s">
        <v>42</v>
      </c>
      <c r="BB6" s="6"/>
    </row>
    <row r="7" spans="1:54" ht="15.75">
      <c r="A7" s="15">
        <v>2</v>
      </c>
      <c r="B7" s="16" t="s">
        <v>23</v>
      </c>
      <c r="C7" s="7" t="s">
        <v>11</v>
      </c>
      <c r="D7" s="16">
        <v>28</v>
      </c>
      <c r="E7" s="17">
        <v>36</v>
      </c>
      <c r="F7" s="4">
        <f t="shared" ref="F7:F18" si="1">D7+E7</f>
        <v>64</v>
      </c>
      <c r="G7" s="4" t="s">
        <v>39</v>
      </c>
      <c r="H7" s="9">
        <v>28</v>
      </c>
      <c r="I7" s="9">
        <v>25</v>
      </c>
      <c r="J7" s="18">
        <f t="shared" ref="J7:J18" si="2">H7+I7</f>
        <v>53</v>
      </c>
      <c r="K7" s="4" t="s">
        <v>36</v>
      </c>
      <c r="L7" s="9">
        <v>30</v>
      </c>
      <c r="M7" s="9">
        <v>29</v>
      </c>
      <c r="N7" s="18">
        <f t="shared" ref="N7:N18" si="3">L7+M7</f>
        <v>59</v>
      </c>
      <c r="O7" s="4" t="s">
        <v>47</v>
      </c>
      <c r="P7" s="9">
        <v>29</v>
      </c>
      <c r="Q7" s="9">
        <v>35</v>
      </c>
      <c r="R7" s="18">
        <f t="shared" ref="R7:R18" si="4">P7+Q7</f>
        <v>64</v>
      </c>
      <c r="S7" s="4" t="s">
        <v>41</v>
      </c>
      <c r="T7" s="9">
        <v>30</v>
      </c>
      <c r="U7" s="9">
        <v>43</v>
      </c>
      <c r="V7" s="18">
        <f t="shared" ref="V7:V18" si="5">T7+U7</f>
        <v>73</v>
      </c>
      <c r="W7" s="4" t="s">
        <v>9</v>
      </c>
      <c r="X7" s="9">
        <v>29</v>
      </c>
      <c r="Y7" s="9">
        <v>33</v>
      </c>
      <c r="Z7" s="18">
        <f t="shared" ref="Z7:Z18" si="6">X7+Y7</f>
        <v>62</v>
      </c>
      <c r="AA7" s="4" t="s">
        <v>47</v>
      </c>
      <c r="AB7" s="9">
        <v>58</v>
      </c>
      <c r="AC7" s="9">
        <v>38</v>
      </c>
      <c r="AD7" s="18">
        <f t="shared" ref="AD7:AD18" si="7">AB7+AC7</f>
        <v>96</v>
      </c>
      <c r="AE7" s="4" t="s">
        <v>9</v>
      </c>
      <c r="AF7" s="9">
        <v>56</v>
      </c>
      <c r="AG7" s="9">
        <v>37</v>
      </c>
      <c r="AH7" s="18">
        <f t="shared" ref="AH7:AH18" si="8">AF7+AG7</f>
        <v>93</v>
      </c>
      <c r="AI7" s="4" t="s">
        <v>9</v>
      </c>
      <c r="AJ7" s="9">
        <v>58</v>
      </c>
      <c r="AK7" s="9">
        <v>38</v>
      </c>
      <c r="AL7" s="18">
        <f t="shared" ref="AL7:AL18" si="9">AJ7+AK7</f>
        <v>96</v>
      </c>
      <c r="AM7" s="4" t="s">
        <v>9</v>
      </c>
      <c r="AN7" s="9">
        <v>57</v>
      </c>
      <c r="AO7" s="9">
        <v>37</v>
      </c>
      <c r="AP7" s="18">
        <f t="shared" ref="AP7:AP18" si="10">AN7+AO7</f>
        <v>94</v>
      </c>
      <c r="AQ7" s="4" t="s">
        <v>9</v>
      </c>
      <c r="AR7" s="9">
        <v>59</v>
      </c>
      <c r="AS7" s="9">
        <v>37</v>
      </c>
      <c r="AT7" s="18">
        <f t="shared" ref="AT7:AT18" si="11">AR7+AS7</f>
        <v>96</v>
      </c>
      <c r="AU7" s="4" t="s">
        <v>9</v>
      </c>
      <c r="AV7" s="9">
        <v>97</v>
      </c>
      <c r="AW7" s="4" t="s">
        <v>9</v>
      </c>
      <c r="AX7" s="23">
        <f t="shared" si="0"/>
        <v>947</v>
      </c>
      <c r="AY7" s="6">
        <v>8.27</v>
      </c>
      <c r="AZ7" s="6"/>
      <c r="BA7" s="7" t="s">
        <v>44</v>
      </c>
      <c r="BB7" s="6"/>
    </row>
    <row r="8" spans="1:54" ht="15.75">
      <c r="A8" s="7">
        <v>3</v>
      </c>
      <c r="B8" s="16" t="s">
        <v>24</v>
      </c>
      <c r="C8" s="7" t="s">
        <v>12</v>
      </c>
      <c r="D8" s="17">
        <v>25</v>
      </c>
      <c r="E8" s="17">
        <v>27</v>
      </c>
      <c r="F8" s="4">
        <f t="shared" si="1"/>
        <v>52</v>
      </c>
      <c r="G8" s="4" t="s">
        <v>36</v>
      </c>
      <c r="H8" s="9">
        <v>23</v>
      </c>
      <c r="I8" s="9">
        <v>14</v>
      </c>
      <c r="J8" s="18">
        <f t="shared" si="2"/>
        <v>37</v>
      </c>
      <c r="K8" s="4" t="s">
        <v>46</v>
      </c>
      <c r="L8" s="9">
        <v>25</v>
      </c>
      <c r="M8" s="9">
        <v>4</v>
      </c>
      <c r="N8" s="18">
        <f t="shared" si="3"/>
        <v>29</v>
      </c>
      <c r="O8" s="4" t="s">
        <v>35</v>
      </c>
      <c r="P8" s="9">
        <v>26</v>
      </c>
      <c r="Q8" s="9">
        <v>16</v>
      </c>
      <c r="R8" s="18">
        <f t="shared" si="4"/>
        <v>42</v>
      </c>
      <c r="S8" s="4" t="s">
        <v>43</v>
      </c>
      <c r="T8" s="9">
        <v>26</v>
      </c>
      <c r="U8" s="9">
        <v>3</v>
      </c>
      <c r="V8" s="18">
        <f t="shared" si="5"/>
        <v>29</v>
      </c>
      <c r="W8" s="4" t="s">
        <v>35</v>
      </c>
      <c r="X8" s="9">
        <v>27</v>
      </c>
      <c r="Y8" s="9">
        <v>25</v>
      </c>
      <c r="Z8" s="18">
        <f t="shared" si="6"/>
        <v>52</v>
      </c>
      <c r="AA8" s="4" t="s">
        <v>36</v>
      </c>
      <c r="AB8" s="9">
        <v>53</v>
      </c>
      <c r="AC8" s="9">
        <v>34</v>
      </c>
      <c r="AD8" s="18">
        <f t="shared" si="7"/>
        <v>87</v>
      </c>
      <c r="AE8" s="4" t="s">
        <v>9</v>
      </c>
      <c r="AF8" s="9">
        <v>54</v>
      </c>
      <c r="AG8" s="9">
        <v>36</v>
      </c>
      <c r="AH8" s="18">
        <f t="shared" si="8"/>
        <v>90</v>
      </c>
      <c r="AI8" s="4" t="s">
        <v>9</v>
      </c>
      <c r="AJ8" s="9">
        <v>51</v>
      </c>
      <c r="AK8" s="9">
        <v>33</v>
      </c>
      <c r="AL8" s="18">
        <f t="shared" si="9"/>
        <v>84</v>
      </c>
      <c r="AM8" s="4" t="s">
        <v>9</v>
      </c>
      <c r="AN8" s="9">
        <v>53</v>
      </c>
      <c r="AO8" s="9">
        <v>34</v>
      </c>
      <c r="AP8" s="18">
        <f t="shared" si="10"/>
        <v>87</v>
      </c>
      <c r="AQ8" s="4" t="s">
        <v>9</v>
      </c>
      <c r="AR8" s="9">
        <v>50</v>
      </c>
      <c r="AS8" s="9">
        <v>24</v>
      </c>
      <c r="AT8" s="18">
        <f t="shared" si="11"/>
        <v>74</v>
      </c>
      <c r="AU8" s="4" t="s">
        <v>41</v>
      </c>
      <c r="AV8" s="9">
        <v>82</v>
      </c>
      <c r="AW8" s="4" t="s">
        <v>9</v>
      </c>
      <c r="AX8" s="10">
        <f t="shared" si="0"/>
        <v>745</v>
      </c>
      <c r="AY8" s="6"/>
      <c r="AZ8" s="6"/>
      <c r="BA8" s="7" t="s">
        <v>42</v>
      </c>
      <c r="BB8" s="6"/>
    </row>
    <row r="9" spans="1:54" ht="15.75">
      <c r="A9" s="7">
        <v>4</v>
      </c>
      <c r="B9" s="16" t="s">
        <v>25</v>
      </c>
      <c r="C9" s="7" t="s">
        <v>13</v>
      </c>
      <c r="D9" s="17">
        <v>27</v>
      </c>
      <c r="E9" s="17">
        <v>28</v>
      </c>
      <c r="F9" s="4">
        <f t="shared" si="1"/>
        <v>55</v>
      </c>
      <c r="G9" s="4" t="s">
        <v>37</v>
      </c>
      <c r="H9" s="9">
        <v>24</v>
      </c>
      <c r="I9" s="9">
        <v>4</v>
      </c>
      <c r="J9" s="18">
        <f t="shared" si="2"/>
        <v>28</v>
      </c>
      <c r="K9" s="4" t="s">
        <v>35</v>
      </c>
      <c r="L9" s="9">
        <v>27</v>
      </c>
      <c r="M9" s="9">
        <v>9</v>
      </c>
      <c r="N9" s="18">
        <f t="shared" si="3"/>
        <v>36</v>
      </c>
      <c r="O9" s="4" t="s">
        <v>46</v>
      </c>
      <c r="P9" s="9">
        <v>29</v>
      </c>
      <c r="Q9" s="9">
        <v>6</v>
      </c>
      <c r="R9" s="18">
        <f t="shared" si="4"/>
        <v>35</v>
      </c>
      <c r="S9" s="4" t="s">
        <v>46</v>
      </c>
      <c r="T9" s="9">
        <v>25</v>
      </c>
      <c r="U9" s="9">
        <v>4</v>
      </c>
      <c r="V9" s="18">
        <f t="shared" si="5"/>
        <v>29</v>
      </c>
      <c r="W9" s="4" t="s">
        <v>35</v>
      </c>
      <c r="X9" s="9">
        <v>27</v>
      </c>
      <c r="Y9" s="9">
        <v>22</v>
      </c>
      <c r="Z9" s="18">
        <f t="shared" si="6"/>
        <v>49</v>
      </c>
      <c r="AA9" s="4" t="s">
        <v>36</v>
      </c>
      <c r="AB9" s="9">
        <v>51</v>
      </c>
      <c r="AC9" s="9">
        <v>33</v>
      </c>
      <c r="AD9" s="18">
        <f t="shared" si="7"/>
        <v>84</v>
      </c>
      <c r="AE9" s="4" t="s">
        <v>9</v>
      </c>
      <c r="AF9" s="9">
        <v>54</v>
      </c>
      <c r="AG9" s="9">
        <v>36</v>
      </c>
      <c r="AH9" s="18">
        <f t="shared" si="8"/>
        <v>90</v>
      </c>
      <c r="AI9" s="4" t="s">
        <v>9</v>
      </c>
      <c r="AJ9" s="9">
        <v>54</v>
      </c>
      <c r="AK9" s="9">
        <v>36</v>
      </c>
      <c r="AL9" s="18">
        <f t="shared" si="9"/>
        <v>90</v>
      </c>
      <c r="AM9" s="4" t="s">
        <v>9</v>
      </c>
      <c r="AN9" s="9">
        <v>57</v>
      </c>
      <c r="AO9" s="9">
        <v>37</v>
      </c>
      <c r="AP9" s="18">
        <f t="shared" si="10"/>
        <v>94</v>
      </c>
      <c r="AQ9" s="4" t="s">
        <v>9</v>
      </c>
      <c r="AR9" s="9">
        <v>53</v>
      </c>
      <c r="AS9" s="9">
        <v>28</v>
      </c>
      <c r="AT9" s="18">
        <f t="shared" si="11"/>
        <v>81</v>
      </c>
      <c r="AU9" s="4" t="s">
        <v>9</v>
      </c>
      <c r="AV9" s="9">
        <v>87</v>
      </c>
      <c r="AW9" s="4" t="s">
        <v>9</v>
      </c>
      <c r="AX9" s="10">
        <f t="shared" si="0"/>
        <v>758</v>
      </c>
      <c r="AY9" s="6"/>
      <c r="AZ9" s="6"/>
      <c r="BA9" s="7" t="s">
        <v>42</v>
      </c>
      <c r="BB9" s="6"/>
    </row>
    <row r="10" spans="1:54" ht="15.75">
      <c r="A10" s="7">
        <v>5</v>
      </c>
      <c r="B10" s="16" t="s">
        <v>26</v>
      </c>
      <c r="C10" s="7" t="s">
        <v>14</v>
      </c>
      <c r="D10" s="17">
        <v>26</v>
      </c>
      <c r="E10" s="17">
        <v>44</v>
      </c>
      <c r="F10" s="4">
        <f t="shared" si="1"/>
        <v>70</v>
      </c>
      <c r="G10" s="4" t="s">
        <v>45</v>
      </c>
      <c r="H10" s="9">
        <v>24</v>
      </c>
      <c r="I10" s="9">
        <v>5</v>
      </c>
      <c r="J10" s="18">
        <f t="shared" si="2"/>
        <v>29</v>
      </c>
      <c r="K10" s="4" t="s">
        <v>35</v>
      </c>
      <c r="L10" s="9">
        <v>29</v>
      </c>
      <c r="M10" s="9">
        <v>9</v>
      </c>
      <c r="N10" s="18">
        <f t="shared" si="3"/>
        <v>38</v>
      </c>
      <c r="O10" s="4" t="s">
        <v>46</v>
      </c>
      <c r="P10" s="9">
        <v>27</v>
      </c>
      <c r="Q10" s="9">
        <v>11</v>
      </c>
      <c r="R10" s="18">
        <f t="shared" si="4"/>
        <v>38</v>
      </c>
      <c r="S10" s="4" t="s">
        <v>38</v>
      </c>
      <c r="T10" s="9">
        <v>22</v>
      </c>
      <c r="U10" s="9">
        <v>11</v>
      </c>
      <c r="V10" s="18">
        <f t="shared" si="5"/>
        <v>33</v>
      </c>
      <c r="W10" s="4" t="s">
        <v>46</v>
      </c>
      <c r="X10" s="9">
        <v>20</v>
      </c>
      <c r="Y10" s="9">
        <v>19</v>
      </c>
      <c r="Z10" s="18">
        <f t="shared" si="6"/>
        <v>39</v>
      </c>
      <c r="AA10" s="4" t="s">
        <v>46</v>
      </c>
      <c r="AB10" s="9">
        <v>48</v>
      </c>
      <c r="AC10" s="9">
        <v>32</v>
      </c>
      <c r="AD10" s="18">
        <f t="shared" si="7"/>
        <v>80</v>
      </c>
      <c r="AE10" s="4" t="s">
        <v>40</v>
      </c>
      <c r="AF10" s="9">
        <v>42</v>
      </c>
      <c r="AG10" s="9">
        <v>28</v>
      </c>
      <c r="AH10" s="18">
        <f t="shared" si="8"/>
        <v>70</v>
      </c>
      <c r="AI10" s="4" t="s">
        <v>45</v>
      </c>
      <c r="AJ10" s="9">
        <v>53</v>
      </c>
      <c r="AK10" s="9">
        <v>34</v>
      </c>
      <c r="AL10" s="18">
        <f t="shared" si="9"/>
        <v>87</v>
      </c>
      <c r="AM10" s="4" t="s">
        <v>9</v>
      </c>
      <c r="AN10" s="9">
        <v>53</v>
      </c>
      <c r="AO10" s="9">
        <v>35</v>
      </c>
      <c r="AP10" s="18">
        <f t="shared" si="10"/>
        <v>88</v>
      </c>
      <c r="AQ10" s="4" t="s">
        <v>9</v>
      </c>
      <c r="AR10" s="9">
        <v>58</v>
      </c>
      <c r="AS10" s="9">
        <v>32</v>
      </c>
      <c r="AT10" s="18">
        <f t="shared" si="11"/>
        <v>90</v>
      </c>
      <c r="AU10" s="4" t="s">
        <v>9</v>
      </c>
      <c r="AV10" s="9">
        <v>82</v>
      </c>
      <c r="AW10" s="4" t="s">
        <v>9</v>
      </c>
      <c r="AX10" s="10">
        <f t="shared" si="0"/>
        <v>744</v>
      </c>
      <c r="AY10" s="6"/>
      <c r="AZ10" s="6"/>
      <c r="BA10" s="7" t="s">
        <v>42</v>
      </c>
      <c r="BB10" s="6"/>
    </row>
    <row r="11" spans="1:54" ht="15.75">
      <c r="A11" s="7">
        <v>6</v>
      </c>
      <c r="B11" s="16" t="s">
        <v>27</v>
      </c>
      <c r="C11" s="7" t="s">
        <v>15</v>
      </c>
      <c r="D11" s="17">
        <v>28</v>
      </c>
      <c r="E11" s="17">
        <v>41</v>
      </c>
      <c r="F11" s="4">
        <f t="shared" si="1"/>
        <v>69</v>
      </c>
      <c r="G11" s="4" t="s">
        <v>45</v>
      </c>
      <c r="H11" s="9">
        <v>25</v>
      </c>
      <c r="I11" s="9">
        <v>9</v>
      </c>
      <c r="J11" s="18">
        <f t="shared" si="2"/>
        <v>34</v>
      </c>
      <c r="K11" s="4" t="s">
        <v>35</v>
      </c>
      <c r="L11" s="9">
        <v>27</v>
      </c>
      <c r="M11" s="9">
        <v>24</v>
      </c>
      <c r="N11" s="18">
        <f t="shared" si="3"/>
        <v>51</v>
      </c>
      <c r="O11" s="4" t="s">
        <v>36</v>
      </c>
      <c r="P11" s="9">
        <v>25</v>
      </c>
      <c r="Q11" s="9">
        <v>30</v>
      </c>
      <c r="R11" s="18">
        <f t="shared" si="4"/>
        <v>55</v>
      </c>
      <c r="S11" s="4" t="s">
        <v>47</v>
      </c>
      <c r="T11" s="9">
        <v>27</v>
      </c>
      <c r="U11" s="9">
        <v>14</v>
      </c>
      <c r="V11" s="18">
        <f t="shared" si="5"/>
        <v>41</v>
      </c>
      <c r="W11" s="4" t="s">
        <v>43</v>
      </c>
      <c r="X11" s="9">
        <v>27</v>
      </c>
      <c r="Y11" s="9">
        <v>35</v>
      </c>
      <c r="Z11" s="18">
        <f t="shared" si="6"/>
        <v>62</v>
      </c>
      <c r="AA11" s="4" t="s">
        <v>47</v>
      </c>
      <c r="AB11" s="9">
        <v>53</v>
      </c>
      <c r="AC11" s="9">
        <v>34</v>
      </c>
      <c r="AD11" s="18">
        <f t="shared" si="7"/>
        <v>87</v>
      </c>
      <c r="AE11" s="4" t="s">
        <v>9</v>
      </c>
      <c r="AF11" s="9">
        <v>53</v>
      </c>
      <c r="AG11" s="9">
        <v>34</v>
      </c>
      <c r="AH11" s="18">
        <f t="shared" si="8"/>
        <v>87</v>
      </c>
      <c r="AI11" s="4" t="s">
        <v>9</v>
      </c>
      <c r="AJ11" s="9">
        <v>51</v>
      </c>
      <c r="AK11" s="9">
        <v>34</v>
      </c>
      <c r="AL11" s="18">
        <f t="shared" si="9"/>
        <v>85</v>
      </c>
      <c r="AM11" s="4" t="s">
        <v>9</v>
      </c>
      <c r="AN11" s="9">
        <v>49</v>
      </c>
      <c r="AO11" s="9">
        <v>32</v>
      </c>
      <c r="AP11" s="18">
        <f t="shared" si="10"/>
        <v>81</v>
      </c>
      <c r="AQ11" s="4" t="s">
        <v>9</v>
      </c>
      <c r="AR11" s="9">
        <v>51</v>
      </c>
      <c r="AS11" s="9">
        <v>34</v>
      </c>
      <c r="AT11" s="18">
        <f t="shared" si="11"/>
        <v>85</v>
      </c>
      <c r="AU11" s="4" t="s">
        <v>9</v>
      </c>
      <c r="AV11" s="9">
        <v>85</v>
      </c>
      <c r="AW11" s="4" t="s">
        <v>9</v>
      </c>
      <c r="AX11" s="10">
        <f t="shared" si="0"/>
        <v>822</v>
      </c>
      <c r="AY11" s="6"/>
      <c r="AZ11" s="6"/>
      <c r="BA11" s="7" t="s">
        <v>42</v>
      </c>
      <c r="BB11" s="6"/>
    </row>
    <row r="12" spans="1:54" ht="15.75">
      <c r="A12" s="7">
        <v>7</v>
      </c>
      <c r="B12" s="16" t="s">
        <v>28</v>
      </c>
      <c r="C12" s="7" t="s">
        <v>16</v>
      </c>
      <c r="D12" s="17">
        <v>28</v>
      </c>
      <c r="E12" s="17">
        <v>36</v>
      </c>
      <c r="F12" s="4">
        <f t="shared" si="1"/>
        <v>64</v>
      </c>
      <c r="G12" s="4" t="s">
        <v>39</v>
      </c>
      <c r="H12" s="9">
        <v>26</v>
      </c>
      <c r="I12" s="9">
        <v>5</v>
      </c>
      <c r="J12" s="18">
        <f t="shared" si="2"/>
        <v>31</v>
      </c>
      <c r="K12" s="4" t="s">
        <v>35</v>
      </c>
      <c r="L12" s="9">
        <v>25</v>
      </c>
      <c r="M12" s="9">
        <v>5</v>
      </c>
      <c r="N12" s="18">
        <f t="shared" si="3"/>
        <v>30</v>
      </c>
      <c r="O12" s="4" t="s">
        <v>35</v>
      </c>
      <c r="P12" s="9">
        <v>27</v>
      </c>
      <c r="Q12" s="9">
        <v>1</v>
      </c>
      <c r="R12" s="18">
        <f t="shared" si="4"/>
        <v>28</v>
      </c>
      <c r="S12" s="4" t="s">
        <v>35</v>
      </c>
      <c r="T12" s="9">
        <v>23</v>
      </c>
      <c r="U12" s="9">
        <v>1</v>
      </c>
      <c r="V12" s="18">
        <f t="shared" si="5"/>
        <v>24</v>
      </c>
      <c r="W12" s="4" t="s">
        <v>35</v>
      </c>
      <c r="X12" s="9">
        <v>22</v>
      </c>
      <c r="Y12" s="9">
        <v>13</v>
      </c>
      <c r="Z12" s="18">
        <f t="shared" si="6"/>
        <v>35</v>
      </c>
      <c r="AA12" s="4" t="s">
        <v>35</v>
      </c>
      <c r="AB12" s="9">
        <v>47</v>
      </c>
      <c r="AC12" s="9">
        <v>30</v>
      </c>
      <c r="AD12" s="18">
        <f t="shared" si="7"/>
        <v>77</v>
      </c>
      <c r="AE12" s="4" t="s">
        <v>40</v>
      </c>
      <c r="AF12" s="9">
        <v>45</v>
      </c>
      <c r="AG12" s="9">
        <v>29</v>
      </c>
      <c r="AH12" s="18">
        <f t="shared" si="8"/>
        <v>74</v>
      </c>
      <c r="AI12" s="4" t="s">
        <v>41</v>
      </c>
      <c r="AJ12" s="9">
        <v>51</v>
      </c>
      <c r="AK12" s="9">
        <v>33</v>
      </c>
      <c r="AL12" s="18">
        <f t="shared" si="9"/>
        <v>84</v>
      </c>
      <c r="AM12" s="4" t="s">
        <v>9</v>
      </c>
      <c r="AN12" s="9">
        <v>54</v>
      </c>
      <c r="AO12" s="9">
        <v>36</v>
      </c>
      <c r="AP12" s="18">
        <f t="shared" si="10"/>
        <v>90</v>
      </c>
      <c r="AQ12" s="4" t="s">
        <v>9</v>
      </c>
      <c r="AR12" s="9">
        <v>51</v>
      </c>
      <c r="AS12" s="9">
        <v>34</v>
      </c>
      <c r="AT12" s="18">
        <f t="shared" si="11"/>
        <v>85</v>
      </c>
      <c r="AU12" s="4" t="s">
        <v>9</v>
      </c>
      <c r="AV12" s="9">
        <v>84</v>
      </c>
      <c r="AW12" s="4" t="s">
        <v>9</v>
      </c>
      <c r="AX12" s="10">
        <f t="shared" si="0"/>
        <v>706</v>
      </c>
      <c r="AY12" s="6"/>
      <c r="AZ12" s="6"/>
      <c r="BA12" s="7" t="s">
        <v>42</v>
      </c>
      <c r="BB12" s="6"/>
    </row>
    <row r="13" spans="1:54" ht="15.75">
      <c r="A13" s="15">
        <v>8</v>
      </c>
      <c r="B13" s="16" t="s">
        <v>29</v>
      </c>
      <c r="C13" s="7" t="s">
        <v>48</v>
      </c>
      <c r="D13" s="17">
        <v>20</v>
      </c>
      <c r="E13" s="17">
        <v>46</v>
      </c>
      <c r="F13" s="4">
        <f t="shared" si="1"/>
        <v>66</v>
      </c>
      <c r="G13" s="4" t="s">
        <v>39</v>
      </c>
      <c r="H13" s="9">
        <v>24</v>
      </c>
      <c r="I13" s="9">
        <v>14</v>
      </c>
      <c r="J13" s="18">
        <f t="shared" si="2"/>
        <v>38</v>
      </c>
      <c r="K13" s="4" t="s">
        <v>46</v>
      </c>
      <c r="L13" s="9">
        <v>20</v>
      </c>
      <c r="M13" s="9">
        <v>15</v>
      </c>
      <c r="N13" s="18">
        <f t="shared" si="3"/>
        <v>35</v>
      </c>
      <c r="O13" s="4" t="s">
        <v>35</v>
      </c>
      <c r="P13" s="9">
        <v>20</v>
      </c>
      <c r="Q13" s="9">
        <v>24</v>
      </c>
      <c r="R13" s="18">
        <f t="shared" si="4"/>
        <v>44</v>
      </c>
      <c r="S13" s="4" t="s">
        <v>36</v>
      </c>
      <c r="T13" s="9">
        <v>20</v>
      </c>
      <c r="U13" s="9">
        <v>12</v>
      </c>
      <c r="V13" s="18">
        <f t="shared" si="5"/>
        <v>32</v>
      </c>
      <c r="W13" s="4" t="s">
        <v>46</v>
      </c>
      <c r="X13" s="9">
        <v>20</v>
      </c>
      <c r="Y13" s="9">
        <v>22</v>
      </c>
      <c r="Z13" s="18">
        <f t="shared" si="6"/>
        <v>42</v>
      </c>
      <c r="AA13" s="4" t="s">
        <v>38</v>
      </c>
      <c r="AB13" s="9">
        <v>44</v>
      </c>
      <c r="AC13" s="9">
        <v>29</v>
      </c>
      <c r="AD13" s="18">
        <f t="shared" si="7"/>
        <v>73</v>
      </c>
      <c r="AE13" s="4" t="s">
        <v>41</v>
      </c>
      <c r="AF13" s="9">
        <v>44</v>
      </c>
      <c r="AG13" s="9">
        <v>28</v>
      </c>
      <c r="AH13" s="18">
        <f t="shared" si="8"/>
        <v>72</v>
      </c>
      <c r="AI13" s="4" t="s">
        <v>41</v>
      </c>
      <c r="AJ13" s="9">
        <v>45</v>
      </c>
      <c r="AK13" s="9">
        <v>29</v>
      </c>
      <c r="AL13" s="18">
        <f t="shared" si="9"/>
        <v>74</v>
      </c>
      <c r="AM13" s="4" t="s">
        <v>41</v>
      </c>
      <c r="AN13" s="9">
        <v>44</v>
      </c>
      <c r="AO13" s="9">
        <v>28</v>
      </c>
      <c r="AP13" s="18">
        <f t="shared" si="10"/>
        <v>72</v>
      </c>
      <c r="AQ13" s="4" t="s">
        <v>41</v>
      </c>
      <c r="AR13" s="9">
        <v>45</v>
      </c>
      <c r="AS13" s="9">
        <v>28</v>
      </c>
      <c r="AT13" s="18">
        <f t="shared" si="11"/>
        <v>73</v>
      </c>
      <c r="AU13" s="4" t="s">
        <v>41</v>
      </c>
      <c r="AV13" s="9">
        <v>74</v>
      </c>
      <c r="AW13" s="4" t="s">
        <v>41</v>
      </c>
      <c r="AX13" s="10">
        <f t="shared" si="0"/>
        <v>695</v>
      </c>
      <c r="AY13" s="6"/>
      <c r="AZ13" s="6"/>
      <c r="BA13" s="7" t="s">
        <v>42</v>
      </c>
      <c r="BB13" s="6"/>
    </row>
    <row r="14" spans="1:54" ht="15.75">
      <c r="A14" s="15">
        <v>9</v>
      </c>
      <c r="B14" s="16" t="s">
        <v>30</v>
      </c>
      <c r="C14" s="7" t="s">
        <v>17</v>
      </c>
      <c r="D14" s="17">
        <v>30</v>
      </c>
      <c r="E14" s="17">
        <v>47</v>
      </c>
      <c r="F14" s="4">
        <f t="shared" si="1"/>
        <v>77</v>
      </c>
      <c r="G14" s="4" t="s">
        <v>40</v>
      </c>
      <c r="H14" s="9">
        <v>29</v>
      </c>
      <c r="I14" s="9">
        <v>20</v>
      </c>
      <c r="J14" s="18">
        <f t="shared" si="2"/>
        <v>49</v>
      </c>
      <c r="K14" s="4" t="s">
        <v>36</v>
      </c>
      <c r="L14" s="17">
        <v>28</v>
      </c>
      <c r="M14" s="17">
        <v>23</v>
      </c>
      <c r="N14" s="18">
        <f t="shared" si="3"/>
        <v>51</v>
      </c>
      <c r="O14" s="4" t="s">
        <v>36</v>
      </c>
      <c r="P14" s="9">
        <v>29</v>
      </c>
      <c r="Q14" s="9">
        <v>23</v>
      </c>
      <c r="R14" s="18">
        <f t="shared" si="4"/>
        <v>52</v>
      </c>
      <c r="S14" s="4" t="s">
        <v>47</v>
      </c>
      <c r="T14" s="9">
        <v>29</v>
      </c>
      <c r="U14" s="9">
        <v>42</v>
      </c>
      <c r="V14" s="18">
        <f t="shared" si="5"/>
        <v>71</v>
      </c>
      <c r="W14" s="4" t="s">
        <v>40</v>
      </c>
      <c r="X14" s="9">
        <v>28</v>
      </c>
      <c r="Y14" s="9">
        <v>43</v>
      </c>
      <c r="Z14" s="18">
        <f t="shared" si="6"/>
        <v>71</v>
      </c>
      <c r="AA14" s="4" t="s">
        <v>45</v>
      </c>
      <c r="AB14" s="9">
        <v>54</v>
      </c>
      <c r="AC14" s="9">
        <v>36</v>
      </c>
      <c r="AD14" s="18">
        <f t="shared" si="7"/>
        <v>90</v>
      </c>
      <c r="AE14" s="4" t="s">
        <v>9</v>
      </c>
      <c r="AF14" s="9">
        <v>54</v>
      </c>
      <c r="AG14" s="9">
        <v>36</v>
      </c>
      <c r="AH14" s="18">
        <f t="shared" si="8"/>
        <v>90</v>
      </c>
      <c r="AI14" s="4" t="s">
        <v>9</v>
      </c>
      <c r="AJ14" s="9">
        <v>53</v>
      </c>
      <c r="AK14" s="9">
        <v>35</v>
      </c>
      <c r="AL14" s="18">
        <f t="shared" si="9"/>
        <v>88</v>
      </c>
      <c r="AM14" s="4" t="s">
        <v>9</v>
      </c>
      <c r="AN14" s="9">
        <v>54</v>
      </c>
      <c r="AO14" s="9">
        <v>35</v>
      </c>
      <c r="AP14" s="18">
        <f t="shared" si="10"/>
        <v>89</v>
      </c>
      <c r="AQ14" s="4" t="s">
        <v>9</v>
      </c>
      <c r="AR14" s="9">
        <v>57</v>
      </c>
      <c r="AS14" s="9">
        <v>36</v>
      </c>
      <c r="AT14" s="18">
        <f t="shared" si="11"/>
        <v>93</v>
      </c>
      <c r="AU14" s="4" t="s">
        <v>9</v>
      </c>
      <c r="AV14" s="9">
        <v>94</v>
      </c>
      <c r="AW14" s="4" t="s">
        <v>9</v>
      </c>
      <c r="AX14" s="23">
        <f t="shared" si="0"/>
        <v>915</v>
      </c>
      <c r="AY14" s="6">
        <v>8.08</v>
      </c>
      <c r="AZ14" s="6"/>
      <c r="BA14" s="7" t="s">
        <v>44</v>
      </c>
      <c r="BB14" s="6"/>
    </row>
    <row r="15" spans="1:54" ht="15.75">
      <c r="A15" s="7">
        <v>10</v>
      </c>
      <c r="B15" s="16" t="s">
        <v>31</v>
      </c>
      <c r="C15" s="7" t="s">
        <v>18</v>
      </c>
      <c r="D15" s="17">
        <v>27</v>
      </c>
      <c r="E15" s="17">
        <v>15</v>
      </c>
      <c r="F15" s="4">
        <f t="shared" si="1"/>
        <v>42</v>
      </c>
      <c r="G15" s="4" t="s">
        <v>38</v>
      </c>
      <c r="H15" s="9">
        <v>27</v>
      </c>
      <c r="I15" s="9">
        <v>16</v>
      </c>
      <c r="J15" s="18">
        <f t="shared" si="2"/>
        <v>43</v>
      </c>
      <c r="K15" s="4" t="s">
        <v>38</v>
      </c>
      <c r="L15" s="9">
        <v>25</v>
      </c>
      <c r="M15" s="9">
        <v>12</v>
      </c>
      <c r="N15" s="18">
        <f t="shared" si="3"/>
        <v>37</v>
      </c>
      <c r="O15" s="4" t="s">
        <v>46</v>
      </c>
      <c r="P15" s="9">
        <v>28</v>
      </c>
      <c r="Q15" s="9">
        <v>16</v>
      </c>
      <c r="R15" s="18">
        <f t="shared" si="4"/>
        <v>44</v>
      </c>
      <c r="S15" s="4" t="s">
        <v>36</v>
      </c>
      <c r="T15" s="9">
        <v>27</v>
      </c>
      <c r="U15" s="9">
        <v>7</v>
      </c>
      <c r="V15" s="18">
        <f t="shared" si="5"/>
        <v>34</v>
      </c>
      <c r="W15" s="4" t="s">
        <v>46</v>
      </c>
      <c r="X15" s="9">
        <v>28</v>
      </c>
      <c r="Y15" s="9">
        <v>32</v>
      </c>
      <c r="Z15" s="18">
        <f t="shared" si="6"/>
        <v>60</v>
      </c>
      <c r="AA15" s="4" t="s">
        <v>47</v>
      </c>
      <c r="AB15" s="9">
        <v>54</v>
      </c>
      <c r="AC15" s="9">
        <v>36</v>
      </c>
      <c r="AD15" s="18">
        <f t="shared" si="7"/>
        <v>90</v>
      </c>
      <c r="AE15" s="4" t="s">
        <v>9</v>
      </c>
      <c r="AF15" s="9">
        <v>54</v>
      </c>
      <c r="AG15" s="9">
        <v>36</v>
      </c>
      <c r="AH15" s="18">
        <f t="shared" si="8"/>
        <v>90</v>
      </c>
      <c r="AI15" s="4" t="s">
        <v>9</v>
      </c>
      <c r="AJ15" s="9">
        <v>51</v>
      </c>
      <c r="AK15" s="9">
        <v>33</v>
      </c>
      <c r="AL15" s="18">
        <f t="shared" si="9"/>
        <v>84</v>
      </c>
      <c r="AM15" s="4" t="s">
        <v>9</v>
      </c>
      <c r="AN15" s="9">
        <v>56</v>
      </c>
      <c r="AO15" s="9">
        <v>36</v>
      </c>
      <c r="AP15" s="18">
        <f t="shared" si="10"/>
        <v>92</v>
      </c>
      <c r="AQ15" s="4" t="s">
        <v>9</v>
      </c>
      <c r="AR15" s="9">
        <v>54</v>
      </c>
      <c r="AS15" s="9">
        <v>36</v>
      </c>
      <c r="AT15" s="18">
        <f t="shared" si="11"/>
        <v>90</v>
      </c>
      <c r="AU15" s="4" t="s">
        <v>9</v>
      </c>
      <c r="AV15" s="9">
        <v>90</v>
      </c>
      <c r="AW15" s="4" t="s">
        <v>9</v>
      </c>
      <c r="AX15" s="23">
        <f t="shared" si="0"/>
        <v>796</v>
      </c>
      <c r="AY15" s="6">
        <v>6.29</v>
      </c>
      <c r="AZ15" s="6"/>
      <c r="BA15" s="7" t="s">
        <v>44</v>
      </c>
      <c r="BB15" s="6"/>
    </row>
    <row r="16" spans="1:54" ht="15.75">
      <c r="A16" s="15">
        <v>11</v>
      </c>
      <c r="B16" s="16" t="s">
        <v>32</v>
      </c>
      <c r="C16" s="7" t="s">
        <v>19</v>
      </c>
      <c r="D16" s="17">
        <v>26</v>
      </c>
      <c r="E16" s="17">
        <v>18</v>
      </c>
      <c r="F16" s="4">
        <f t="shared" si="1"/>
        <v>44</v>
      </c>
      <c r="G16" s="4" t="s">
        <v>38</v>
      </c>
      <c r="H16" s="9">
        <v>27</v>
      </c>
      <c r="I16" s="9">
        <v>13</v>
      </c>
      <c r="J16" s="18">
        <f t="shared" si="2"/>
        <v>40</v>
      </c>
      <c r="K16" s="4" t="s">
        <v>38</v>
      </c>
      <c r="L16" s="9">
        <v>27</v>
      </c>
      <c r="M16" s="9">
        <v>10</v>
      </c>
      <c r="N16" s="18">
        <f t="shared" si="3"/>
        <v>37</v>
      </c>
      <c r="O16" s="4" t="s">
        <v>46</v>
      </c>
      <c r="P16" s="9">
        <v>28</v>
      </c>
      <c r="Q16" s="9">
        <v>9</v>
      </c>
      <c r="R16" s="18">
        <f t="shared" si="4"/>
        <v>37</v>
      </c>
      <c r="S16" s="4" t="s">
        <v>38</v>
      </c>
      <c r="T16" s="9">
        <v>29</v>
      </c>
      <c r="U16" s="9">
        <v>3</v>
      </c>
      <c r="V16" s="18">
        <f t="shared" si="5"/>
        <v>32</v>
      </c>
      <c r="W16" s="4" t="s">
        <v>46</v>
      </c>
      <c r="X16" s="9">
        <v>28</v>
      </c>
      <c r="Y16" s="9">
        <v>36</v>
      </c>
      <c r="Z16" s="18">
        <f t="shared" si="6"/>
        <v>64</v>
      </c>
      <c r="AA16" s="4" t="s">
        <v>39</v>
      </c>
      <c r="AB16" s="9">
        <v>57</v>
      </c>
      <c r="AC16" s="9">
        <v>37</v>
      </c>
      <c r="AD16" s="18">
        <f t="shared" si="7"/>
        <v>94</v>
      </c>
      <c r="AE16" s="4" t="s">
        <v>9</v>
      </c>
      <c r="AF16" s="9">
        <v>54</v>
      </c>
      <c r="AG16" s="9">
        <v>36</v>
      </c>
      <c r="AH16" s="18">
        <f t="shared" si="8"/>
        <v>90</v>
      </c>
      <c r="AI16" s="4" t="s">
        <v>9</v>
      </c>
      <c r="AJ16" s="9">
        <v>54</v>
      </c>
      <c r="AK16" s="9">
        <v>35</v>
      </c>
      <c r="AL16" s="18">
        <f t="shared" si="9"/>
        <v>89</v>
      </c>
      <c r="AM16" s="4" t="s">
        <v>9</v>
      </c>
      <c r="AN16" s="9">
        <v>56</v>
      </c>
      <c r="AO16" s="9">
        <v>36</v>
      </c>
      <c r="AP16" s="18">
        <f t="shared" si="10"/>
        <v>92</v>
      </c>
      <c r="AQ16" s="4" t="s">
        <v>9</v>
      </c>
      <c r="AR16" s="9">
        <v>56</v>
      </c>
      <c r="AS16" s="9">
        <v>36</v>
      </c>
      <c r="AT16" s="18">
        <f t="shared" si="11"/>
        <v>92</v>
      </c>
      <c r="AU16" s="4" t="s">
        <v>9</v>
      </c>
      <c r="AV16" s="9">
        <v>92</v>
      </c>
      <c r="AW16" s="4" t="s">
        <v>9</v>
      </c>
      <c r="AX16" s="23">
        <f t="shared" si="0"/>
        <v>803</v>
      </c>
      <c r="AY16" s="6">
        <v>6.24</v>
      </c>
      <c r="AZ16" s="6"/>
      <c r="BA16" s="7" t="s">
        <v>44</v>
      </c>
      <c r="BB16" s="6"/>
    </row>
    <row r="17" spans="1:54" ht="15.75">
      <c r="A17" s="7">
        <v>12</v>
      </c>
      <c r="B17" s="16" t="s">
        <v>33</v>
      </c>
      <c r="C17" s="7" t="s">
        <v>20</v>
      </c>
      <c r="D17" s="17">
        <v>24</v>
      </c>
      <c r="E17" s="17">
        <v>38</v>
      </c>
      <c r="F17" s="4">
        <f t="shared" si="1"/>
        <v>62</v>
      </c>
      <c r="G17" s="4" t="s">
        <v>47</v>
      </c>
      <c r="H17" s="9">
        <v>25</v>
      </c>
      <c r="I17" s="9">
        <v>12</v>
      </c>
      <c r="J17" s="18">
        <f t="shared" si="2"/>
        <v>37</v>
      </c>
      <c r="K17" s="4" t="s">
        <v>46</v>
      </c>
      <c r="L17" s="9">
        <v>25</v>
      </c>
      <c r="M17" s="9">
        <v>10</v>
      </c>
      <c r="N17" s="18">
        <f t="shared" si="3"/>
        <v>35</v>
      </c>
      <c r="O17" s="4" t="s">
        <v>35</v>
      </c>
      <c r="P17" s="9">
        <v>25</v>
      </c>
      <c r="Q17" s="9">
        <v>12</v>
      </c>
      <c r="R17" s="18">
        <f t="shared" si="4"/>
        <v>37</v>
      </c>
      <c r="S17" s="4" t="s">
        <v>38</v>
      </c>
      <c r="T17" s="9">
        <v>26</v>
      </c>
      <c r="U17" s="9">
        <v>4</v>
      </c>
      <c r="V17" s="18">
        <f t="shared" si="5"/>
        <v>30</v>
      </c>
      <c r="W17" s="4" t="s">
        <v>35</v>
      </c>
      <c r="X17" s="9">
        <v>25</v>
      </c>
      <c r="Y17" s="9">
        <v>25</v>
      </c>
      <c r="Z17" s="18">
        <f t="shared" si="6"/>
        <v>50</v>
      </c>
      <c r="AA17" s="4" t="s">
        <v>36</v>
      </c>
      <c r="AB17" s="9">
        <v>50</v>
      </c>
      <c r="AC17" s="9">
        <v>32</v>
      </c>
      <c r="AD17" s="18">
        <f t="shared" si="7"/>
        <v>82</v>
      </c>
      <c r="AE17" s="4" t="s">
        <v>9</v>
      </c>
      <c r="AF17" s="9">
        <v>48</v>
      </c>
      <c r="AG17" s="9">
        <v>32</v>
      </c>
      <c r="AH17" s="18">
        <f t="shared" si="8"/>
        <v>80</v>
      </c>
      <c r="AI17" s="4" t="s">
        <v>40</v>
      </c>
      <c r="AJ17" s="9">
        <v>48</v>
      </c>
      <c r="AK17" s="9">
        <v>31</v>
      </c>
      <c r="AL17" s="18">
        <f t="shared" si="9"/>
        <v>79</v>
      </c>
      <c r="AM17" s="4" t="s">
        <v>40</v>
      </c>
      <c r="AN17" s="9">
        <v>47</v>
      </c>
      <c r="AO17" s="9">
        <v>31</v>
      </c>
      <c r="AP17" s="18">
        <f t="shared" si="10"/>
        <v>78</v>
      </c>
      <c r="AQ17" s="4" t="s">
        <v>40</v>
      </c>
      <c r="AR17" s="9">
        <v>48</v>
      </c>
      <c r="AS17" s="9">
        <v>31</v>
      </c>
      <c r="AT17" s="18">
        <f t="shared" si="11"/>
        <v>79</v>
      </c>
      <c r="AU17" s="4" t="s">
        <v>40</v>
      </c>
      <c r="AV17" s="9">
        <v>79</v>
      </c>
      <c r="AW17" s="4" t="s">
        <v>40</v>
      </c>
      <c r="AX17" s="23">
        <f t="shared" si="0"/>
        <v>728</v>
      </c>
      <c r="AY17" s="6"/>
      <c r="AZ17" s="6"/>
      <c r="BA17" s="7" t="s">
        <v>42</v>
      </c>
      <c r="BB17" s="6"/>
    </row>
    <row r="18" spans="1:54" ht="15.75">
      <c r="A18" s="7">
        <v>13</v>
      </c>
      <c r="B18" s="16" t="s">
        <v>34</v>
      </c>
      <c r="C18" s="7" t="s">
        <v>21</v>
      </c>
      <c r="D18" s="17">
        <v>30</v>
      </c>
      <c r="E18" s="17">
        <v>57</v>
      </c>
      <c r="F18" s="4">
        <f t="shared" si="1"/>
        <v>87</v>
      </c>
      <c r="G18" s="4" t="s">
        <v>9</v>
      </c>
      <c r="H18" s="9">
        <v>30</v>
      </c>
      <c r="I18" s="9">
        <v>32</v>
      </c>
      <c r="J18" s="18">
        <f t="shared" si="2"/>
        <v>62</v>
      </c>
      <c r="K18" s="4" t="s">
        <v>47</v>
      </c>
      <c r="L18" s="9">
        <v>29</v>
      </c>
      <c r="M18" s="9">
        <v>35</v>
      </c>
      <c r="N18" s="18">
        <f t="shared" si="3"/>
        <v>64</v>
      </c>
      <c r="O18" s="4" t="s">
        <v>39</v>
      </c>
      <c r="P18" s="9">
        <v>30</v>
      </c>
      <c r="Q18" s="9">
        <v>45</v>
      </c>
      <c r="R18" s="18">
        <f t="shared" si="4"/>
        <v>75</v>
      </c>
      <c r="S18" s="4" t="s">
        <v>9</v>
      </c>
      <c r="T18" s="9">
        <v>30</v>
      </c>
      <c r="U18" s="9">
        <v>51</v>
      </c>
      <c r="V18" s="18">
        <f t="shared" si="5"/>
        <v>81</v>
      </c>
      <c r="W18" s="4" t="s">
        <v>9</v>
      </c>
      <c r="X18" s="9">
        <v>30</v>
      </c>
      <c r="Y18" s="9">
        <v>59</v>
      </c>
      <c r="Z18" s="18">
        <f t="shared" si="6"/>
        <v>89</v>
      </c>
      <c r="AA18" s="4" t="s">
        <v>9</v>
      </c>
      <c r="AB18" s="9">
        <v>58</v>
      </c>
      <c r="AC18" s="9">
        <v>38</v>
      </c>
      <c r="AD18" s="18">
        <f t="shared" si="7"/>
        <v>96</v>
      </c>
      <c r="AE18" s="4" t="s">
        <v>9</v>
      </c>
      <c r="AF18" s="9">
        <v>58</v>
      </c>
      <c r="AG18" s="9">
        <v>38</v>
      </c>
      <c r="AH18" s="18">
        <f t="shared" si="8"/>
        <v>96</v>
      </c>
      <c r="AI18" s="4" t="s">
        <v>9</v>
      </c>
      <c r="AJ18" s="9">
        <v>56</v>
      </c>
      <c r="AK18" s="9">
        <v>36</v>
      </c>
      <c r="AL18" s="18">
        <f t="shared" si="9"/>
        <v>92</v>
      </c>
      <c r="AM18" s="4" t="s">
        <v>9</v>
      </c>
      <c r="AN18" s="9">
        <v>58</v>
      </c>
      <c r="AO18" s="9">
        <v>38</v>
      </c>
      <c r="AP18" s="18">
        <f t="shared" si="10"/>
        <v>96</v>
      </c>
      <c r="AQ18" s="4" t="s">
        <v>9</v>
      </c>
      <c r="AR18" s="9">
        <v>58</v>
      </c>
      <c r="AS18" s="9">
        <v>38</v>
      </c>
      <c r="AT18" s="18">
        <f t="shared" si="11"/>
        <v>96</v>
      </c>
      <c r="AU18" s="4" t="s">
        <v>9</v>
      </c>
      <c r="AV18" s="9">
        <v>96</v>
      </c>
      <c r="AW18" s="4" t="s">
        <v>9</v>
      </c>
      <c r="AX18" s="23">
        <f t="shared" si="0"/>
        <v>1030</v>
      </c>
      <c r="AY18" s="6">
        <v>9.33</v>
      </c>
      <c r="AZ18" s="6"/>
      <c r="BA18" s="7" t="s">
        <v>44</v>
      </c>
      <c r="BB18" s="6"/>
    </row>
    <row r="21" spans="1:54" ht="15.75" thickBot="1"/>
    <row r="22" spans="1:54">
      <c r="C22" s="19" t="s">
        <v>74</v>
      </c>
      <c r="D22" s="74" t="s">
        <v>88</v>
      </c>
      <c r="E22" s="75"/>
      <c r="F22" s="76"/>
      <c r="G22" s="77"/>
      <c r="H22" s="78" t="s">
        <v>89</v>
      </c>
      <c r="I22" s="79"/>
      <c r="J22" s="80"/>
      <c r="K22" s="81"/>
      <c r="L22" s="55" t="s">
        <v>75</v>
      </c>
      <c r="M22" s="56"/>
      <c r="N22" s="57"/>
      <c r="O22" s="58"/>
      <c r="P22" s="82" t="s">
        <v>76</v>
      </c>
      <c r="Q22" s="83"/>
      <c r="R22" s="84"/>
      <c r="S22" s="85"/>
      <c r="T22" s="55" t="s">
        <v>87</v>
      </c>
      <c r="U22" s="56"/>
      <c r="V22" s="57"/>
      <c r="W22" s="58"/>
      <c r="X22" s="59" t="s">
        <v>77</v>
      </c>
      <c r="Y22" s="60"/>
      <c r="Z22" s="60"/>
      <c r="AA22" s="61"/>
    </row>
    <row r="23" spans="1:54">
      <c r="C23" s="19" t="s">
        <v>78</v>
      </c>
      <c r="D23" s="62" t="s">
        <v>86</v>
      </c>
      <c r="E23" s="63"/>
      <c r="F23" s="63"/>
      <c r="G23" s="64"/>
      <c r="H23" s="62" t="s">
        <v>51</v>
      </c>
      <c r="I23" s="63"/>
      <c r="J23" s="63"/>
      <c r="K23" s="64"/>
      <c r="L23" s="62" t="s">
        <v>52</v>
      </c>
      <c r="M23" s="63"/>
      <c r="N23" s="63"/>
      <c r="O23" s="64"/>
      <c r="P23" s="62" t="s">
        <v>79</v>
      </c>
      <c r="Q23" s="63"/>
      <c r="R23" s="63"/>
      <c r="S23" s="64"/>
      <c r="T23" s="62" t="s">
        <v>54</v>
      </c>
      <c r="U23" s="63"/>
      <c r="V23" s="63"/>
      <c r="W23" s="64"/>
      <c r="X23" s="62" t="s">
        <v>55</v>
      </c>
      <c r="Y23" s="63"/>
      <c r="Z23" s="63"/>
      <c r="AA23" s="64"/>
    </row>
    <row r="24" spans="1:54">
      <c r="C24" s="14" t="s">
        <v>80</v>
      </c>
      <c r="D24" s="71">
        <v>13</v>
      </c>
      <c r="E24" s="71"/>
      <c r="F24" s="71"/>
      <c r="G24" s="71"/>
      <c r="H24" s="71">
        <v>13</v>
      </c>
      <c r="I24" s="71"/>
      <c r="J24" s="71"/>
      <c r="K24" s="71"/>
      <c r="L24" s="71">
        <v>13</v>
      </c>
      <c r="M24" s="71"/>
      <c r="N24" s="71"/>
      <c r="O24" s="71"/>
      <c r="P24" s="71">
        <v>13</v>
      </c>
      <c r="Q24" s="71"/>
      <c r="R24" s="71"/>
      <c r="S24" s="71"/>
      <c r="T24" s="71">
        <v>13</v>
      </c>
      <c r="U24" s="71"/>
      <c r="V24" s="71"/>
      <c r="W24" s="71"/>
      <c r="X24" s="71">
        <v>13</v>
      </c>
      <c r="Y24" s="71"/>
      <c r="Z24" s="71"/>
      <c r="AA24" s="71"/>
    </row>
    <row r="25" spans="1:54">
      <c r="C25" s="20" t="s">
        <v>44</v>
      </c>
      <c r="D25" s="72">
        <v>13</v>
      </c>
      <c r="E25" s="72"/>
      <c r="F25" s="72"/>
      <c r="G25" s="72"/>
      <c r="H25" s="72">
        <f>H24-H26</f>
        <v>8</v>
      </c>
      <c r="I25" s="72"/>
      <c r="J25" s="72"/>
      <c r="K25" s="72"/>
      <c r="L25" s="72">
        <f t="shared" ref="L25" si="12">L24-L26</f>
        <v>9</v>
      </c>
      <c r="M25" s="72"/>
      <c r="N25" s="72"/>
      <c r="O25" s="72"/>
      <c r="P25" s="72">
        <f t="shared" ref="P25" si="13">P24-P26</f>
        <v>12</v>
      </c>
      <c r="Q25" s="72"/>
      <c r="R25" s="72"/>
      <c r="S25" s="72"/>
      <c r="T25" s="72">
        <f t="shared" ref="T25" si="14">T24-T26</f>
        <v>9</v>
      </c>
      <c r="U25" s="72"/>
      <c r="V25" s="72"/>
      <c r="W25" s="72"/>
      <c r="X25" s="72">
        <f t="shared" ref="X25" si="15">X24-X26</f>
        <v>12</v>
      </c>
      <c r="Y25" s="72"/>
      <c r="Z25" s="72"/>
      <c r="AA25" s="72"/>
    </row>
    <row r="26" spans="1:54">
      <c r="C26" s="21" t="s">
        <v>42</v>
      </c>
      <c r="D26" s="73">
        <v>0</v>
      </c>
      <c r="E26" s="73"/>
      <c r="F26" s="73"/>
      <c r="G26" s="73"/>
      <c r="H26" s="73">
        <v>5</v>
      </c>
      <c r="I26" s="73"/>
      <c r="J26" s="73"/>
      <c r="K26" s="73"/>
      <c r="L26" s="73">
        <v>4</v>
      </c>
      <c r="M26" s="73"/>
      <c r="N26" s="73"/>
      <c r="O26" s="73"/>
      <c r="P26" s="65">
        <v>1</v>
      </c>
      <c r="Q26" s="66"/>
      <c r="R26" s="66"/>
      <c r="S26" s="67"/>
      <c r="T26" s="65">
        <v>4</v>
      </c>
      <c r="U26" s="66"/>
      <c r="V26" s="66"/>
      <c r="W26" s="67"/>
      <c r="X26" s="65">
        <v>1</v>
      </c>
      <c r="Y26" s="66"/>
      <c r="Z26" s="66"/>
      <c r="AA26" s="67"/>
    </row>
    <row r="27" spans="1:54">
      <c r="C27" s="22" t="s">
        <v>81</v>
      </c>
      <c r="D27" s="68">
        <f>D25/D24</f>
        <v>1</v>
      </c>
      <c r="E27" s="69"/>
      <c r="F27" s="69"/>
      <c r="G27" s="70"/>
      <c r="H27" s="68">
        <f>H25/H24</f>
        <v>0.61538461538461542</v>
      </c>
      <c r="I27" s="69"/>
      <c r="J27" s="69"/>
      <c r="K27" s="70"/>
      <c r="L27" s="68">
        <f>L25/L24</f>
        <v>0.69230769230769229</v>
      </c>
      <c r="M27" s="69"/>
      <c r="N27" s="69"/>
      <c r="O27" s="70"/>
      <c r="P27" s="68">
        <f>P25/P24</f>
        <v>0.92307692307692313</v>
      </c>
      <c r="Q27" s="69"/>
      <c r="R27" s="69"/>
      <c r="S27" s="70"/>
      <c r="T27" s="68">
        <f>T25/T24</f>
        <v>0.69230769230769229</v>
      </c>
      <c r="U27" s="69"/>
      <c r="V27" s="69"/>
      <c r="W27" s="70"/>
      <c r="X27" s="68">
        <f>X25/X24</f>
        <v>0.92307692307692313</v>
      </c>
      <c r="Y27" s="69"/>
      <c r="Z27" s="69"/>
      <c r="AA27" s="70"/>
    </row>
    <row r="30" spans="1:54">
      <c r="I30" s="71" t="s">
        <v>82</v>
      </c>
      <c r="J30" s="71"/>
      <c r="K30" s="71"/>
      <c r="L30" s="71"/>
      <c r="M30" s="14" t="s">
        <v>83</v>
      </c>
      <c r="P30" s="86" t="s">
        <v>84</v>
      </c>
      <c r="Q30" s="87"/>
      <c r="R30" s="88"/>
    </row>
    <row r="31" spans="1:54">
      <c r="I31" s="7">
        <v>1</v>
      </c>
      <c r="J31" s="8"/>
      <c r="K31" s="7" t="s">
        <v>21</v>
      </c>
      <c r="L31" s="7"/>
      <c r="M31" s="7">
        <v>1030</v>
      </c>
      <c r="P31" s="14" t="s">
        <v>80</v>
      </c>
      <c r="Q31" s="86">
        <v>13</v>
      </c>
      <c r="R31" s="88"/>
    </row>
    <row r="32" spans="1:54">
      <c r="I32" s="7">
        <v>2</v>
      </c>
      <c r="J32" s="91" t="s">
        <v>11</v>
      </c>
      <c r="K32" s="91"/>
      <c r="L32" s="91"/>
      <c r="M32" s="7">
        <v>947</v>
      </c>
      <c r="P32" s="14" t="s">
        <v>44</v>
      </c>
      <c r="Q32" s="92">
        <v>5</v>
      </c>
      <c r="R32" s="93"/>
    </row>
    <row r="33" spans="9:18">
      <c r="I33" s="7">
        <v>3</v>
      </c>
      <c r="J33" s="91" t="s">
        <v>17</v>
      </c>
      <c r="K33" s="91"/>
      <c r="L33" s="91"/>
      <c r="M33" s="7">
        <v>915</v>
      </c>
      <c r="P33" s="14" t="s">
        <v>42</v>
      </c>
      <c r="Q33" s="65">
        <f>Q31-Q32</f>
        <v>8</v>
      </c>
      <c r="R33" s="67"/>
    </row>
    <row r="34" spans="9:18">
      <c r="P34" s="14" t="s">
        <v>85</v>
      </c>
      <c r="Q34" s="89">
        <f>Q32/Q31</f>
        <v>0.38461538461538464</v>
      </c>
      <c r="R34" s="90"/>
    </row>
  </sheetData>
  <mergeCells count="72">
    <mergeCell ref="Q34:R34"/>
    <mergeCell ref="Q31:R31"/>
    <mergeCell ref="J32:L32"/>
    <mergeCell ref="Q32:R32"/>
    <mergeCell ref="J33:L33"/>
    <mergeCell ref="Q33:R33"/>
    <mergeCell ref="P27:S27"/>
    <mergeCell ref="T27:W27"/>
    <mergeCell ref="X27:AA27"/>
    <mergeCell ref="I30:L30"/>
    <mergeCell ref="P30:R30"/>
    <mergeCell ref="D22:G22"/>
    <mergeCell ref="H22:K22"/>
    <mergeCell ref="L22:O22"/>
    <mergeCell ref="P22:S22"/>
    <mergeCell ref="D23:G23"/>
    <mergeCell ref="H23:K23"/>
    <mergeCell ref="L23:O23"/>
    <mergeCell ref="P23:S23"/>
    <mergeCell ref="D24:G24"/>
    <mergeCell ref="H24:K24"/>
    <mergeCell ref="L24:O24"/>
    <mergeCell ref="P24:S24"/>
    <mergeCell ref="D25:G25"/>
    <mergeCell ref="X26:AA26"/>
    <mergeCell ref="D27:G27"/>
    <mergeCell ref="H27:K27"/>
    <mergeCell ref="L27:O27"/>
    <mergeCell ref="T24:W24"/>
    <mergeCell ref="X24:AA24"/>
    <mergeCell ref="H25:K25"/>
    <mergeCell ref="L25:O25"/>
    <mergeCell ref="P25:S25"/>
    <mergeCell ref="T25:W25"/>
    <mergeCell ref="X25:AA25"/>
    <mergeCell ref="D26:G26"/>
    <mergeCell ref="H26:K26"/>
    <mergeCell ref="L26:O26"/>
    <mergeCell ref="P26:S26"/>
    <mergeCell ref="T26:W26"/>
    <mergeCell ref="T22:W22"/>
    <mergeCell ref="X22:AA22"/>
    <mergeCell ref="T23:W23"/>
    <mergeCell ref="X23:AA23"/>
    <mergeCell ref="A1:AY2"/>
    <mergeCell ref="A3:A5"/>
    <mergeCell ref="B3:B5"/>
    <mergeCell ref="C3:C5"/>
    <mergeCell ref="D3:G3"/>
    <mergeCell ref="H3:K3"/>
    <mergeCell ref="L3:O3"/>
    <mergeCell ref="P3:S3"/>
    <mergeCell ref="T3:W3"/>
    <mergeCell ref="X3:AA3"/>
    <mergeCell ref="D4:G4"/>
    <mergeCell ref="H4:K4"/>
    <mergeCell ref="L4:O4"/>
    <mergeCell ref="P4:S4"/>
    <mergeCell ref="T4:W4"/>
    <mergeCell ref="AR4:AU4"/>
    <mergeCell ref="AB3:AE3"/>
    <mergeCell ref="AF3:AI3"/>
    <mergeCell ref="AJ3:AM3"/>
    <mergeCell ref="AR3:AU3"/>
    <mergeCell ref="AV3:AW3"/>
    <mergeCell ref="AN3:AQ3"/>
    <mergeCell ref="X4:AA4"/>
    <mergeCell ref="AB4:AE4"/>
    <mergeCell ref="AF4:AI4"/>
    <mergeCell ref="AJ4:AM4"/>
    <mergeCell ref="AV4:AW4"/>
    <mergeCell ref="AN4:A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Sem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2024-09-17T08:11:28Z</dcterms:modified>
</cp:coreProperties>
</file>