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9510"/>
  </bookViews>
  <sheets>
    <sheet name="SOCE" sheetId="1" r:id="rId1"/>
  </sheets>
  <calcPr calcId="145621"/>
</workbook>
</file>

<file path=xl/calcChain.xml><?xml version="1.0" encoding="utf-8"?>
<calcChain xmlns="http://schemas.openxmlformats.org/spreadsheetml/2006/main">
  <c r="AM21" i="1" l="1"/>
  <c r="AM22" i="1" s="1"/>
  <c r="AM23" i="1" s="1"/>
  <c r="AN21" i="1"/>
  <c r="AO21" i="1"/>
  <c r="AP21" i="1"/>
  <c r="AQ21" i="1"/>
  <c r="AQ22" i="1" s="1"/>
  <c r="AQ23" i="1" s="1"/>
  <c r="AR21" i="1"/>
  <c r="AS21" i="1"/>
  <c r="AT21" i="1"/>
  <c r="AU21" i="1"/>
  <c r="AU22" i="1" s="1"/>
  <c r="AU23" i="1" s="1"/>
  <c r="AV21" i="1"/>
  <c r="AW21" i="1"/>
  <c r="AX21" i="1"/>
  <c r="AY21" i="1"/>
  <c r="AY22" i="1" s="1"/>
  <c r="AY23" i="1" s="1"/>
  <c r="AZ21" i="1"/>
  <c r="BA21" i="1"/>
  <c r="BB21" i="1"/>
  <c r="BC21" i="1"/>
  <c r="BC22" i="1" s="1"/>
  <c r="BC23" i="1" s="1"/>
  <c r="BD21" i="1"/>
  <c r="BE21" i="1"/>
  <c r="BF21" i="1"/>
  <c r="BG21" i="1"/>
  <c r="BG22" i="1" s="1"/>
  <c r="BG23" i="1" s="1"/>
  <c r="BH21" i="1"/>
  <c r="BI21" i="1"/>
  <c r="BJ21" i="1"/>
  <c r="BK21" i="1"/>
  <c r="BK22" i="1" s="1"/>
  <c r="BK23" i="1" s="1"/>
  <c r="BL21" i="1"/>
  <c r="BM21" i="1"/>
  <c r="BN21" i="1"/>
  <c r="BO21" i="1"/>
  <c r="BO22" i="1" s="1"/>
  <c r="BO23" i="1" s="1"/>
  <c r="BP21" i="1"/>
  <c r="BQ21" i="1"/>
  <c r="BR21" i="1"/>
  <c r="BS21" i="1"/>
  <c r="BS22" i="1" s="1"/>
  <c r="BS23" i="1" s="1"/>
  <c r="BT21" i="1"/>
  <c r="BU21" i="1"/>
  <c r="AN22" i="1"/>
  <c r="AN23" i="1" s="1"/>
  <c r="AO22" i="1"/>
  <c r="AP22" i="1"/>
  <c r="AR22" i="1"/>
  <c r="AR23" i="1" s="1"/>
  <c r="AS22" i="1"/>
  <c r="AT22" i="1"/>
  <c r="AV22" i="1"/>
  <c r="AV23" i="1" s="1"/>
  <c r="AW22" i="1"/>
  <c r="AX22" i="1"/>
  <c r="AZ22" i="1"/>
  <c r="AZ23" i="1" s="1"/>
  <c r="BA22" i="1"/>
  <c r="BB22" i="1"/>
  <c r="BD22" i="1"/>
  <c r="BD23" i="1" s="1"/>
  <c r="BE22" i="1"/>
  <c r="BF22" i="1"/>
  <c r="BH22" i="1"/>
  <c r="BH23" i="1" s="1"/>
  <c r="BI22" i="1"/>
  <c r="BJ22" i="1"/>
  <c r="BL22" i="1"/>
  <c r="BL23" i="1" s="1"/>
  <c r="BM22" i="1"/>
  <c r="BN22" i="1"/>
  <c r="BP22" i="1"/>
  <c r="BP23" i="1" s="1"/>
  <c r="BQ22" i="1"/>
  <c r="BR22" i="1"/>
  <c r="BT22" i="1"/>
  <c r="BT23" i="1" s="1"/>
  <c r="BU22" i="1"/>
  <c r="AO23" i="1"/>
  <c r="AP23" i="1"/>
  <c r="AS23" i="1"/>
  <c r="AT23" i="1"/>
  <c r="AW23" i="1"/>
  <c r="AX23" i="1"/>
  <c r="BA23" i="1"/>
  <c r="BB23" i="1"/>
  <c r="BE23" i="1"/>
  <c r="BF23" i="1"/>
  <c r="BI23" i="1"/>
  <c r="BJ23" i="1"/>
  <c r="BM23" i="1"/>
  <c r="BN23" i="1"/>
  <c r="BQ23" i="1"/>
  <c r="BR23" i="1"/>
  <c r="BU23" i="1"/>
  <c r="H21" i="1" l="1"/>
  <c r="H22" i="1" s="1"/>
  <c r="H23" i="1" s="1"/>
  <c r="I21" i="1"/>
  <c r="I22" i="1"/>
  <c r="I23" i="1"/>
  <c r="J21" i="1"/>
  <c r="J22" i="1" s="1"/>
  <c r="J23" i="1" s="1"/>
  <c r="K21" i="1"/>
  <c r="K22" i="1"/>
  <c r="K23" i="1" s="1"/>
  <c r="L21" i="1"/>
  <c r="L22" i="1" s="1"/>
  <c r="L23" i="1" s="1"/>
  <c r="M21" i="1"/>
  <c r="M22" i="1"/>
  <c r="M23" i="1" s="1"/>
  <c r="N21" i="1"/>
  <c r="N22" i="1" s="1"/>
  <c r="N23" i="1" s="1"/>
  <c r="O21" i="1"/>
  <c r="O22" i="1"/>
  <c r="O23" i="1" s="1"/>
  <c r="P21" i="1"/>
  <c r="P22" i="1" s="1"/>
  <c r="P23" i="1" s="1"/>
  <c r="Q21" i="1"/>
  <c r="Q22" i="1"/>
  <c r="Q23" i="1" s="1"/>
  <c r="R21" i="1"/>
  <c r="R22" i="1" s="1"/>
  <c r="R23" i="1" s="1"/>
  <c r="S21" i="1"/>
  <c r="S22" i="1" s="1"/>
  <c r="S23" i="1" s="1"/>
  <c r="T21" i="1"/>
  <c r="T22" i="1" s="1"/>
  <c r="T23" i="1" s="1"/>
  <c r="U21" i="1"/>
  <c r="U22" i="1" s="1"/>
  <c r="U23" i="1" s="1"/>
  <c r="V21" i="1"/>
  <c r="V22" i="1"/>
  <c r="V23" i="1"/>
  <c r="W21" i="1"/>
  <c r="W22" i="1" s="1"/>
  <c r="W23" i="1" s="1"/>
  <c r="X21" i="1"/>
  <c r="X22" i="1" s="1"/>
  <c r="X23" i="1" s="1"/>
  <c r="Y21" i="1"/>
  <c r="Y22" i="1" s="1"/>
  <c r="Y23" i="1" s="1"/>
  <c r="Z21" i="1"/>
  <c r="Z22" i="1"/>
  <c r="Z23" i="1" s="1"/>
  <c r="AA21" i="1"/>
  <c r="AA22" i="1"/>
  <c r="AA23" i="1"/>
  <c r="AB21" i="1"/>
  <c r="AB22" i="1" s="1"/>
  <c r="AB23" i="1" s="1"/>
  <c r="AC21" i="1"/>
  <c r="AC22" i="1"/>
  <c r="AC23" i="1" s="1"/>
  <c r="AD21" i="1"/>
  <c r="AD22" i="1" s="1"/>
  <c r="AD23" i="1" s="1"/>
  <c r="AE21" i="1"/>
  <c r="AE22" i="1"/>
  <c r="AE23" i="1" s="1"/>
  <c r="AF21" i="1"/>
  <c r="AF22" i="1" s="1"/>
  <c r="AF23" i="1" s="1"/>
  <c r="AG21" i="1"/>
  <c r="AG22" i="1"/>
  <c r="AG23" i="1" s="1"/>
  <c r="AH21" i="1"/>
  <c r="AH22" i="1" s="1"/>
  <c r="AH23" i="1" s="1"/>
  <c r="AI21" i="1"/>
  <c r="AI22" i="1" s="1"/>
  <c r="AI23" i="1" s="1"/>
  <c r="AJ21" i="1"/>
  <c r="AJ22" i="1" s="1"/>
  <c r="AJ23" i="1" s="1"/>
  <c r="AK21" i="1"/>
  <c r="AK22" i="1" s="1"/>
  <c r="AK23" i="1" s="1"/>
  <c r="AL21" i="1"/>
  <c r="AL22" i="1" s="1"/>
  <c r="AL23" i="1" s="1"/>
  <c r="D4" i="1"/>
  <c r="E4" i="1"/>
  <c r="G21" i="1"/>
  <c r="G22" i="1" s="1"/>
  <c r="G23" i="1" s="1"/>
  <c r="D5" i="1"/>
  <c r="E5" i="1" s="1"/>
  <c r="F5" i="1" s="1"/>
  <c r="D6" i="1" l="1"/>
  <c r="D7" i="1" l="1"/>
  <c r="E6" i="1"/>
  <c r="F6" i="1" s="1"/>
  <c r="D8" i="1" l="1"/>
  <c r="E7" i="1"/>
  <c r="F7" i="1" s="1"/>
  <c r="E8" i="1" l="1"/>
  <c r="F8" i="1" s="1"/>
  <c r="D9" i="1"/>
  <c r="E9" i="1" l="1"/>
  <c r="F9" i="1" s="1"/>
  <c r="D10" i="1"/>
  <c r="D11" i="1" l="1"/>
  <c r="E10" i="1"/>
  <c r="F10" i="1" s="1"/>
  <c r="D12" i="1" l="1"/>
  <c r="E11" i="1"/>
  <c r="F11" i="1" s="1"/>
  <c r="D13" i="1" l="1"/>
  <c r="E12" i="1"/>
  <c r="F12" i="1" s="1"/>
  <c r="E13" i="1" l="1"/>
  <c r="F13" i="1" s="1"/>
  <c r="D14" i="1"/>
  <c r="E14" i="1" l="1"/>
  <c r="F14" i="1" s="1"/>
  <c r="D15" i="1"/>
  <c r="D16" i="1" l="1"/>
  <c r="E15" i="1"/>
  <c r="F15" i="1" s="1"/>
  <c r="D17" i="1" l="1"/>
  <c r="E16" i="1"/>
  <c r="F16" i="1" s="1"/>
  <c r="E17" i="1" l="1"/>
  <c r="F17" i="1" s="1"/>
  <c r="D18" i="1"/>
  <c r="E18" i="1" l="1"/>
  <c r="F18" i="1" s="1"/>
  <c r="D19" i="1"/>
  <c r="D20" i="1" l="1"/>
  <c r="E19" i="1"/>
  <c r="F19" i="1" s="1"/>
  <c r="D24" i="1" l="1"/>
  <c r="E24" i="1" s="1"/>
  <c r="F24" i="1" s="1"/>
  <c r="E20" i="1"/>
  <c r="F20" i="1" s="1"/>
</calcChain>
</file>

<file path=xl/comments1.xml><?xml version="1.0" encoding="utf-8"?>
<comments xmlns="http://schemas.openxmlformats.org/spreadsheetml/2006/main">
  <authors>
    <author>Author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Jitendra at IBM Bangalore. Classes engaged by Sandeep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Jitendra at IBM Bangalore. Classes engaged by Sandeep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Jitendra at IBM Bangalore. Classes engaged by Sandeep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Jitendra returning after IBM Bangalore. Classes engaged by Sandeep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4" authorId="0">
      <text>
        <r>
          <rPr>
            <b/>
            <sz val="9"/>
            <color indexed="81"/>
            <rFont val="Tahoma"/>
            <family val="2"/>
          </rPr>
          <t>Jitendra: Ingress 3.0 at I-Cube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9" authorId="0">
      <text>
        <r>
          <rPr>
            <b/>
            <sz val="9"/>
            <color indexed="81"/>
            <rFont val="Tahoma"/>
            <family val="2"/>
          </rPr>
          <t>Jitendra: Mail to me &amp; Sandeep Sir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10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3" authorId="0">
      <text>
        <r>
          <rPr>
            <b/>
            <sz val="9"/>
            <color indexed="81"/>
            <rFont val="Tahoma"/>
            <family val="2"/>
          </rPr>
          <t>Jitendra: Requested Leave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5" authorId="0">
      <text>
        <r>
          <rPr>
            <b/>
            <sz val="9"/>
            <color indexed="81"/>
            <rFont val="Tahoma"/>
            <family val="2"/>
          </rPr>
          <t>Jitendra: Rutvi sent me and Sandeep Sir a mail.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5" authorId="0">
      <text>
        <r>
          <rPr>
            <b/>
            <sz val="9"/>
            <color indexed="81"/>
            <rFont val="Tahoma"/>
            <family val="2"/>
          </rPr>
          <t>Jitendra: Rutvi sent me and Sandeep Sir a mail.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5" authorId="0">
      <text>
        <r>
          <rPr>
            <b/>
            <sz val="9"/>
            <color indexed="81"/>
            <rFont val="Tahoma"/>
            <family val="2"/>
          </rPr>
          <t>Jitendra: Rutvi sent me and Sandeep Sir a mail.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Jitendra: Rutvi sent me and Sandeep Sir a mail.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5" authorId="0">
      <text>
        <r>
          <rPr>
            <b/>
            <sz val="9"/>
            <color indexed="81"/>
            <rFont val="Tahoma"/>
            <family val="2"/>
          </rPr>
          <t>Jitendra: Rutvi sent me and Sandeep Sir a mail.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5" authorId="0">
      <text>
        <r>
          <rPr>
            <b/>
            <sz val="9"/>
            <color indexed="81"/>
            <rFont val="Tahoma"/>
            <family val="2"/>
          </rPr>
          <t>Jitendra: Mail to me. Forwarded to Sandeep Sir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7" authorId="0">
      <text>
        <r>
          <rPr>
            <b/>
            <sz val="9"/>
            <color indexed="81"/>
            <rFont val="Tahoma"/>
            <family val="2"/>
          </rPr>
          <t>Jitendra: Requested Leave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7" authorId="0">
      <text>
        <r>
          <rPr>
            <b/>
            <sz val="9"/>
            <color indexed="81"/>
            <rFont val="Tahoma"/>
            <family val="2"/>
          </rPr>
          <t>Jitendra: Requested Leave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18" authorId="0">
      <text>
        <r>
          <rPr>
            <b/>
            <sz val="9"/>
            <color indexed="81"/>
            <rFont val="Tahoma"/>
            <family val="2"/>
          </rPr>
          <t xml:space="preserve">Jitendra: Zomato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Joined late as had permission on account of bcklogs. </t>
        </r>
      </text>
    </comment>
  </commentList>
</comments>
</file>

<file path=xl/sharedStrings.xml><?xml version="1.0" encoding="utf-8"?>
<sst xmlns="http://schemas.openxmlformats.org/spreadsheetml/2006/main" count="422" uniqueCount="67">
  <si>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</si>
  <si>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</si>
  <si>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</si>
  <si>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</si>
  <si>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</si>
  <si>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</si>
  <si>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</si>
  <si>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</si>
  <si>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SUBJECT</t>
  </si>
  <si>
    <t>Roll Number</t>
  </si>
  <si>
    <t>16ETCME001</t>
  </si>
  <si>
    <t>16ETCME002</t>
  </si>
  <si>
    <t>16ETCME003</t>
  </si>
  <si>
    <t>16ETCME004</t>
  </si>
  <si>
    <t>16ETCME009</t>
  </si>
  <si>
    <t>16ETCME010</t>
  </si>
  <si>
    <t>16ETCME011</t>
  </si>
  <si>
    <t>16ETCME012</t>
  </si>
  <si>
    <t>16ETCME013</t>
  </si>
  <si>
    <t>16ETCME014</t>
  </si>
  <si>
    <t>16ETCME015</t>
  </si>
  <si>
    <t>16ETCME017</t>
  </si>
  <si>
    <t>16ETCME018</t>
  </si>
  <si>
    <t>16ETCME019</t>
  </si>
  <si>
    <t>16ETCME021</t>
  </si>
  <si>
    <t>16ETCME022</t>
  </si>
  <si>
    <t>S.No.</t>
  </si>
  <si>
    <t>Facult Name</t>
  </si>
  <si>
    <t>Mr. Jitendra S.</t>
  </si>
  <si>
    <t>Ankit Kataria</t>
  </si>
  <si>
    <t>Deepanshi Ranka</t>
  </si>
  <si>
    <t>Dimpal Paliwal</t>
  </si>
  <si>
    <t>Divya Nainava</t>
  </si>
  <si>
    <t>Divyani Trivedi</t>
  </si>
  <si>
    <t>Harsh Bhandari</t>
  </si>
  <si>
    <t>Jaya Jain</t>
  </si>
  <si>
    <t>Manali Gorwani</t>
  </si>
  <si>
    <t>Pragya Sharma</t>
  </si>
  <si>
    <t>Rashmi Sharma</t>
  </si>
  <si>
    <t>Rutvi Sahu</t>
  </si>
  <si>
    <t>Ajay Pratap S Rao</t>
  </si>
  <si>
    <t>Priyanshu Somani</t>
  </si>
  <si>
    <t>Arpit Trivedi</t>
  </si>
  <si>
    <t>Gaurav Khandelwal</t>
  </si>
  <si>
    <t>Prikanksha Maheshwari</t>
  </si>
  <si>
    <t>IV Year</t>
  </si>
  <si>
    <t>A</t>
  </si>
  <si>
    <t>Athira S</t>
  </si>
  <si>
    <t>Bhavesh Babel</t>
  </si>
  <si>
    <t>Prateek Jain</t>
  </si>
  <si>
    <t>Tushar Jain</t>
  </si>
  <si>
    <t>Milan Pokharna</t>
  </si>
  <si>
    <t>Gaurav Jain</t>
  </si>
  <si>
    <t>Shubham Jain</t>
  </si>
  <si>
    <t>Priyanka Agarwal</t>
  </si>
  <si>
    <t>Nandini Rathore</t>
  </si>
  <si>
    <t>Mohit Chugh</t>
  </si>
  <si>
    <t>Shaivee Kumawat</t>
  </si>
  <si>
    <t>Mamta Joshi</t>
  </si>
  <si>
    <t>Chelsea Lodha</t>
  </si>
  <si>
    <t>Divyanshi Sharma</t>
  </si>
  <si>
    <t>Dinesh Suthar</t>
  </si>
  <si>
    <t>Manjeet Acharya</t>
  </si>
  <si>
    <t>Shelly Agarwal</t>
  </si>
  <si>
    <t>Aman Jain</t>
  </si>
  <si>
    <t>Mahak Kalra</t>
  </si>
  <si>
    <t>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</si>
</sst>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sz val="11"/>
      <color rgb="FF33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5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" fontId="2" fillId="2" borderId="1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vertical="center" wrapText="1"/>
    </xf>
    <xf numFmtId="0" fontId="9" fillId="0" borderId="1" xfId="0" applyFont="1" applyBorder="1"/>
    <xf numFmtId="0" fontId="0" fillId="0" borderId="1" xfId="0" applyBorder="1"/>
    <xf numFmtId="0" fontId="18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" fontId="19" fillId="2" borderId="1" xfId="0" applyNumberFormat="1" applyFont="1" applyFill="1" applyBorder="1" applyAlignment="1">
      <alignment horizontal="center" vertical="center" wrapText="1"/>
    </xf>
    <xf numFmtId="16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1" fillId="5" borderId="1" xfId="0" applyFont="1" applyFill="1" applyBorder="1" applyAlignment="1">
      <alignment horizontal="center" wrapText="1"/>
    </xf>
    <xf numFmtId="16" fontId="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0" xfId="0" applyFont="1"/>
    <xf numFmtId="0" fontId="2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42"/>
  <sheetViews>
    <sheetView tabSelected="1"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D2" sqref="D2:F2"/>
    </sheetView>
  </sheetViews>
  <sheetFormatPr defaultRowHeight="15" x14ac:dyDescent="0.25"/>
  <cols>
    <col min="1" max="1" width="14" style="3" bestFit="1" customWidth="1"/>
    <col min="2" max="2" width="6.5703125" style="3" bestFit="1" customWidth="1"/>
    <col min="3" max="3" width="27.140625" style="6" customWidth="1"/>
    <col min="4" max="4" width="9.85546875" style="3" customWidth="1"/>
    <col min="5" max="5" width="12.28515625" style="3" customWidth="1"/>
    <col min="6" max="6" width="14.140625" style="3" customWidth="1"/>
    <col min="7" max="10" width="10.7109375" style="3" hidden="1" customWidth="1"/>
    <col min="11" max="13" width="0" style="3" hidden="1" customWidth="1"/>
    <col min="14" max="31" width="0" hidden="1" customWidth="1"/>
  </cols>
  <sheetData>
    <row r="1" spans="1:73" ht="21" x14ac:dyDescent="0.25">
      <c r="A1" s="58" t="s">
        <v>8</v>
      </c>
      <c r="B1" s="59"/>
      <c r="C1" s="59"/>
      <c r="D1" s="53" t="s">
        <v>66</v>
      </c>
      <c r="E1" s="53"/>
      <c r="F1" s="54"/>
      <c r="G1" s="22"/>
      <c r="H1" s="22"/>
      <c r="I1" s="22"/>
      <c r="J1" s="22"/>
    </row>
    <row r="2" spans="1:73" ht="18.75" x14ac:dyDescent="0.25">
      <c r="B2" s="63" t="s">
        <v>27</v>
      </c>
      <c r="C2" s="64"/>
      <c r="D2" s="55" t="s">
        <v>28</v>
      </c>
      <c r="E2" s="56"/>
      <c r="F2" s="57"/>
      <c r="G2" s="23"/>
      <c r="H2" s="23"/>
      <c r="I2" s="23"/>
      <c r="J2" s="23"/>
    </row>
    <row r="3" spans="1:73" ht="30" customHeight="1" thickBot="1" x14ac:dyDescent="0.3">
      <c r="A3" s="60" t="s">
        <v>45</v>
      </c>
      <c r="B3" s="61"/>
      <c r="C3" s="62"/>
      <c r="D3" s="15" t="s">
        <v>6</v>
      </c>
      <c r="E3" s="16" t="s">
        <v>7</v>
      </c>
      <c r="F3" s="24" t="s">
        <v>2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  <c r="AL3" s="1" t="s">
        <v>1</v>
      </c>
      <c r="AM3" s="1" t="s">
        <v>1</v>
      </c>
      <c r="AN3" s="1" t="s">
        <v>1</v>
      </c>
      <c r="AO3" s="1" t="s">
        <v>1</v>
      </c>
      <c r="AP3" s="1" t="s">
        <v>1</v>
      </c>
      <c r="AQ3" s="1" t="s">
        <v>1</v>
      </c>
      <c r="AR3" s="1" t="s">
        <v>1</v>
      </c>
      <c r="AS3" s="1" t="s">
        <v>1</v>
      </c>
      <c r="AT3" s="1" t="s">
        <v>1</v>
      </c>
      <c r="AU3" s="1" t="s">
        <v>1</v>
      </c>
      <c r="AV3" s="1" t="s">
        <v>1</v>
      </c>
      <c r="AW3" s="1" t="s">
        <v>1</v>
      </c>
      <c r="AX3" s="1" t="s">
        <v>1</v>
      </c>
      <c r="AY3" s="1" t="s">
        <v>1</v>
      </c>
      <c r="AZ3" s="1" t="s">
        <v>1</v>
      </c>
      <c r="BA3" s="1" t="s">
        <v>1</v>
      </c>
      <c r="BB3" s="1" t="s">
        <v>1</v>
      </c>
      <c r="BC3" s="1" t="s">
        <v>1</v>
      </c>
      <c r="BD3" s="1" t="s">
        <v>1</v>
      </c>
      <c r="BE3" s="1" t="s">
        <v>1</v>
      </c>
      <c r="BF3" s="1" t="s">
        <v>1</v>
      </c>
      <c r="BG3" s="1" t="s">
        <v>1</v>
      </c>
      <c r="BH3" s="1" t="s">
        <v>1</v>
      </c>
      <c r="BI3" s="1" t="s">
        <v>1</v>
      </c>
      <c r="BJ3" s="1" t="s">
        <v>1</v>
      </c>
      <c r="BK3" s="1" t="s">
        <v>1</v>
      </c>
      <c r="BL3" s="1" t="s">
        <v>1</v>
      </c>
      <c r="BM3" s="1" t="s">
        <v>1</v>
      </c>
      <c r="BN3" s="1" t="s">
        <v>1</v>
      </c>
      <c r="BO3" s="1" t="s">
        <v>1</v>
      </c>
      <c r="BP3" s="1" t="s">
        <v>1</v>
      </c>
      <c r="BQ3" s="1" t="s">
        <v>1</v>
      </c>
      <c r="BR3" s="1" t="s">
        <v>1</v>
      </c>
      <c r="BS3" s="1" t="s">
        <v>1</v>
      </c>
      <c r="BT3" s="1" t="s">
        <v>1</v>
      </c>
      <c r="BU3" s="9" t="s">
        <v>1</v>
      </c>
    </row>
    <row r="4" spans="1:73" s="7" customFormat="1" ht="21" x14ac:dyDescent="0.25">
      <c r="A4" s="11" t="s">
        <v>9</v>
      </c>
      <c r="B4" s="12" t="s">
        <v>26</v>
      </c>
      <c r="C4" s="13" t="s">
        <v>0</v>
      </c>
      <c r="D4" s="21">
        <f>COUNTA(G4:BU4)</f>
        <v>46</v>
      </c>
      <c r="E4" s="14">
        <f>MAX(G4:BU4)</f>
        <v>43672</v>
      </c>
      <c r="F4" s="25"/>
      <c r="G4" s="27">
        <v>43592</v>
      </c>
      <c r="H4" s="27">
        <v>43593</v>
      </c>
      <c r="I4" s="27">
        <v>43594</v>
      </c>
      <c r="J4" s="27">
        <v>43595</v>
      </c>
      <c r="K4" s="27">
        <v>43596</v>
      </c>
      <c r="L4" s="27">
        <v>43598</v>
      </c>
      <c r="M4" s="28">
        <v>43599</v>
      </c>
      <c r="N4" s="28">
        <v>43600</v>
      </c>
      <c r="O4" s="28">
        <v>43601</v>
      </c>
      <c r="P4" s="28">
        <v>43602</v>
      </c>
      <c r="Q4" s="28">
        <v>43603</v>
      </c>
      <c r="R4" s="28">
        <v>43605</v>
      </c>
      <c r="S4" s="32">
        <v>43606</v>
      </c>
      <c r="T4" s="32">
        <v>43607</v>
      </c>
      <c r="U4" s="32">
        <v>43608</v>
      </c>
      <c r="V4" s="32">
        <v>43609</v>
      </c>
      <c r="W4" s="32">
        <v>43610</v>
      </c>
      <c r="X4" s="32">
        <v>43613</v>
      </c>
      <c r="Y4" s="32">
        <v>43614</v>
      </c>
      <c r="Z4" s="32">
        <v>43615</v>
      </c>
      <c r="AA4" s="32">
        <v>43616</v>
      </c>
      <c r="AB4" s="32">
        <v>43617</v>
      </c>
      <c r="AC4" s="32">
        <v>43619</v>
      </c>
      <c r="AD4" s="32">
        <v>43620</v>
      </c>
      <c r="AE4" s="32">
        <v>43621</v>
      </c>
      <c r="AF4" s="32">
        <v>43622</v>
      </c>
      <c r="AG4" s="32">
        <v>43640</v>
      </c>
      <c r="AH4" s="32">
        <v>43643</v>
      </c>
      <c r="AI4" s="32">
        <v>43644</v>
      </c>
      <c r="AJ4" s="32">
        <v>43644</v>
      </c>
      <c r="AK4" s="32">
        <v>43645</v>
      </c>
      <c r="AL4" s="32">
        <v>43654</v>
      </c>
      <c r="AM4" s="32">
        <v>43656</v>
      </c>
      <c r="AN4" s="32">
        <v>43657</v>
      </c>
      <c r="AO4" s="32">
        <v>43658</v>
      </c>
      <c r="AP4" s="32">
        <v>43659</v>
      </c>
      <c r="AQ4" s="32">
        <v>43661</v>
      </c>
      <c r="AR4" s="32">
        <v>43662</v>
      </c>
      <c r="AS4" s="32">
        <v>43663</v>
      </c>
      <c r="AT4" s="32">
        <v>43664</v>
      </c>
      <c r="AU4" s="32">
        <v>43665</v>
      </c>
      <c r="AV4" s="32">
        <v>43666</v>
      </c>
      <c r="AW4" s="32">
        <v>43668</v>
      </c>
      <c r="AX4" s="32">
        <v>43670</v>
      </c>
      <c r="AY4" s="32">
        <v>43671</v>
      </c>
      <c r="AZ4" s="32">
        <v>43672</v>
      </c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</row>
    <row r="5" spans="1:73" ht="15.75" x14ac:dyDescent="0.25">
      <c r="A5" s="17" t="s">
        <v>10</v>
      </c>
      <c r="B5" s="5">
        <v>1</v>
      </c>
      <c r="C5" s="18" t="s">
        <v>29</v>
      </c>
      <c r="D5" s="2">
        <f>D4</f>
        <v>46</v>
      </c>
      <c r="E5" s="26">
        <f t="shared" ref="E5:E20" si="0">D5-COUNTIF(G5:BU5,"A")</f>
        <v>31</v>
      </c>
      <c r="F5" s="4">
        <f>(E5/D5)*100</f>
        <v>67.391304347826093</v>
      </c>
      <c r="G5" s="29"/>
      <c r="H5" s="29"/>
      <c r="I5" s="29"/>
      <c r="J5" s="29"/>
      <c r="K5" s="29"/>
      <c r="L5" s="29"/>
      <c r="M5" s="30" t="s">
        <v>46</v>
      </c>
      <c r="N5" s="30"/>
      <c r="O5" s="30" t="s">
        <v>46</v>
      </c>
      <c r="P5" s="30" t="s">
        <v>46</v>
      </c>
      <c r="Q5" s="5"/>
      <c r="R5" s="5"/>
      <c r="S5" s="1" t="s">
        <v>46</v>
      </c>
      <c r="T5" s="5" t="s">
        <v>46</v>
      </c>
      <c r="U5" s="5" t="s">
        <v>46</v>
      </c>
      <c r="V5" s="5" t="s">
        <v>46</v>
      </c>
      <c r="W5" s="5" t="s">
        <v>46</v>
      </c>
      <c r="X5" s="5"/>
      <c r="Y5" s="5"/>
      <c r="Z5" s="5"/>
      <c r="AA5" s="5"/>
      <c r="AB5" s="5"/>
      <c r="AC5" s="1"/>
      <c r="AD5" s="5"/>
      <c r="AE5" s="5" t="s">
        <v>46</v>
      </c>
      <c r="AF5" s="5"/>
      <c r="AG5" s="5"/>
      <c r="AH5" s="5"/>
      <c r="AI5" s="5"/>
      <c r="AJ5" s="5"/>
      <c r="AK5" s="5" t="s">
        <v>46</v>
      </c>
      <c r="AL5" s="5" t="s">
        <v>46</v>
      </c>
      <c r="AM5" s="5" t="s">
        <v>46</v>
      </c>
      <c r="AN5" s="5"/>
      <c r="AO5" s="5"/>
      <c r="AP5" s="5"/>
      <c r="AQ5" s="5" t="s">
        <v>46</v>
      </c>
      <c r="AR5" s="5"/>
      <c r="AS5" s="5"/>
      <c r="AT5" s="20"/>
      <c r="AU5" s="29" t="s">
        <v>46</v>
      </c>
      <c r="AV5" s="20"/>
      <c r="AW5" s="29" t="s">
        <v>46</v>
      </c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spans="1:73" ht="15.75" x14ac:dyDescent="0.25">
      <c r="A6" s="17" t="s">
        <v>11</v>
      </c>
      <c r="B6" s="5">
        <v>2</v>
      </c>
      <c r="C6" s="18" t="s">
        <v>30</v>
      </c>
      <c r="D6" s="2">
        <f t="shared" ref="D6:D20" si="1">D5</f>
        <v>46</v>
      </c>
      <c r="E6" s="26">
        <f t="shared" si="0"/>
        <v>27</v>
      </c>
      <c r="F6" s="4">
        <f t="shared" ref="F6:F20" si="2">(E6/D6)*100</f>
        <v>58.695652173913047</v>
      </c>
      <c r="G6" s="29" t="s">
        <v>46</v>
      </c>
      <c r="H6" s="29"/>
      <c r="I6" s="29"/>
      <c r="J6" s="29"/>
      <c r="K6" s="29"/>
      <c r="L6" s="29"/>
      <c r="M6" s="30"/>
      <c r="N6" s="30"/>
      <c r="O6" s="30"/>
      <c r="P6" s="30"/>
      <c r="Q6" s="5"/>
      <c r="R6" s="5"/>
      <c r="S6" s="1"/>
      <c r="T6" s="5"/>
      <c r="U6" s="5"/>
      <c r="V6" s="5"/>
      <c r="W6" s="5"/>
      <c r="X6" s="5"/>
      <c r="Y6" s="5" t="s">
        <v>46</v>
      </c>
      <c r="Z6" s="5"/>
      <c r="AA6" s="5"/>
      <c r="AB6" s="5" t="s">
        <v>46</v>
      </c>
      <c r="AC6" s="1"/>
      <c r="AD6" s="5"/>
      <c r="AE6" s="5"/>
      <c r="AF6" s="5"/>
      <c r="AG6" s="5"/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5" t="s">
        <v>46</v>
      </c>
      <c r="AT6" s="20"/>
      <c r="AU6" s="29"/>
      <c r="AV6" s="29" t="s">
        <v>46</v>
      </c>
      <c r="AW6" s="29" t="s">
        <v>46</v>
      </c>
      <c r="AX6" s="20"/>
      <c r="AY6" s="29" t="s">
        <v>46</v>
      </c>
      <c r="AZ6" s="29" t="s">
        <v>46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</row>
    <row r="7" spans="1:73" ht="15.75" x14ac:dyDescent="0.25">
      <c r="A7" s="17" t="s">
        <v>12</v>
      </c>
      <c r="B7" s="5">
        <v>3</v>
      </c>
      <c r="C7" s="18" t="s">
        <v>31</v>
      </c>
      <c r="D7" s="2">
        <f t="shared" si="1"/>
        <v>46</v>
      </c>
      <c r="E7" s="26">
        <f t="shared" si="0"/>
        <v>39</v>
      </c>
      <c r="F7" s="4">
        <f t="shared" si="2"/>
        <v>84.782608695652172</v>
      </c>
      <c r="G7" s="29" t="s">
        <v>46</v>
      </c>
      <c r="H7" s="29"/>
      <c r="I7" s="29"/>
      <c r="J7" s="29"/>
      <c r="K7" s="29"/>
      <c r="L7" s="29"/>
      <c r="M7" s="30"/>
      <c r="N7" s="30"/>
      <c r="O7" s="30"/>
      <c r="P7" s="30" t="s">
        <v>46</v>
      </c>
      <c r="Q7" s="5" t="s">
        <v>46</v>
      </c>
      <c r="R7" s="5"/>
      <c r="S7" s="1"/>
      <c r="T7" s="5"/>
      <c r="U7" s="5"/>
      <c r="V7" s="5"/>
      <c r="W7" s="5"/>
      <c r="X7" s="5"/>
      <c r="Y7" s="5"/>
      <c r="Z7" s="5"/>
      <c r="AA7" s="5"/>
      <c r="AB7" s="5"/>
      <c r="AC7" s="1"/>
      <c r="AD7" s="5"/>
      <c r="AE7" s="5" t="s">
        <v>46</v>
      </c>
      <c r="AF7" s="5"/>
      <c r="AG7" s="5"/>
      <c r="AH7" s="5"/>
      <c r="AI7" s="5"/>
      <c r="AJ7" s="5"/>
      <c r="AK7" s="5"/>
      <c r="AL7" s="5" t="s">
        <v>46</v>
      </c>
      <c r="AM7" s="5" t="s">
        <v>46</v>
      </c>
      <c r="AN7" s="5"/>
      <c r="AO7" s="5"/>
      <c r="AP7" s="5"/>
      <c r="AQ7" s="5"/>
      <c r="AR7" s="5"/>
      <c r="AS7" s="5"/>
      <c r="AT7" s="20"/>
      <c r="AU7" s="29"/>
      <c r="AV7" s="20"/>
      <c r="AW7" s="29" t="s">
        <v>46</v>
      </c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ht="15.75" x14ac:dyDescent="0.25">
      <c r="A8" s="17" t="s">
        <v>13</v>
      </c>
      <c r="B8" s="5">
        <v>4</v>
      </c>
      <c r="C8" s="18" t="s">
        <v>32</v>
      </c>
      <c r="D8" s="2">
        <f t="shared" si="1"/>
        <v>46</v>
      </c>
      <c r="E8" s="26">
        <f t="shared" si="0"/>
        <v>33</v>
      </c>
      <c r="F8" s="4">
        <f t="shared" si="2"/>
        <v>71.739130434782609</v>
      </c>
      <c r="G8" s="29" t="s">
        <v>46</v>
      </c>
      <c r="H8" s="29" t="s">
        <v>46</v>
      </c>
      <c r="I8" s="29"/>
      <c r="J8" s="29"/>
      <c r="K8" s="29"/>
      <c r="L8" s="29" t="s">
        <v>46</v>
      </c>
      <c r="M8" s="30"/>
      <c r="N8" s="30"/>
      <c r="O8" s="30"/>
      <c r="P8" s="30"/>
      <c r="Q8" s="5"/>
      <c r="R8" s="5"/>
      <c r="S8" s="1"/>
      <c r="T8" s="5"/>
      <c r="U8" s="5"/>
      <c r="V8" s="5"/>
      <c r="W8" s="5"/>
      <c r="X8" s="5"/>
      <c r="Y8" s="5"/>
      <c r="Z8" s="5"/>
      <c r="AA8" s="5"/>
      <c r="AB8" s="5"/>
      <c r="AC8" s="1"/>
      <c r="AD8" s="5"/>
      <c r="AE8" s="5" t="s">
        <v>46</v>
      </c>
      <c r="AF8" s="5"/>
      <c r="AG8" s="5"/>
      <c r="AH8" s="5"/>
      <c r="AI8" s="5" t="s">
        <v>46</v>
      </c>
      <c r="AJ8" s="5" t="s">
        <v>46</v>
      </c>
      <c r="AK8" s="5" t="s">
        <v>46</v>
      </c>
      <c r="AL8" s="5" t="s">
        <v>46</v>
      </c>
      <c r="AM8" s="5"/>
      <c r="AN8" s="5"/>
      <c r="AO8" s="5"/>
      <c r="AP8" s="5" t="s">
        <v>46</v>
      </c>
      <c r="AQ8" s="5"/>
      <c r="AR8" s="5" t="s">
        <v>46</v>
      </c>
      <c r="AS8" s="5"/>
      <c r="AT8" s="20"/>
      <c r="AU8" s="29"/>
      <c r="AV8" s="29" t="s">
        <v>46</v>
      </c>
      <c r="AW8" s="29" t="s">
        <v>46</v>
      </c>
      <c r="AX8" s="20"/>
      <c r="AY8" s="20"/>
      <c r="AZ8" s="29" t="s">
        <v>46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ht="15.75" x14ac:dyDescent="0.25">
      <c r="A9" s="17" t="s">
        <v>14</v>
      </c>
      <c r="B9" s="5">
        <v>5</v>
      </c>
      <c r="C9" s="18" t="s">
        <v>33</v>
      </c>
      <c r="D9" s="2">
        <f t="shared" si="1"/>
        <v>46</v>
      </c>
      <c r="E9" s="26">
        <f t="shared" si="0"/>
        <v>33</v>
      </c>
      <c r="F9" s="4">
        <f t="shared" si="2"/>
        <v>71.739130434782609</v>
      </c>
      <c r="G9" s="29"/>
      <c r="H9" s="29"/>
      <c r="I9" s="29"/>
      <c r="J9" s="29"/>
      <c r="K9" s="29"/>
      <c r="L9" s="29"/>
      <c r="M9" s="30"/>
      <c r="N9" s="30"/>
      <c r="O9" s="30"/>
      <c r="P9" s="30"/>
      <c r="Q9" s="5" t="s">
        <v>46</v>
      </c>
      <c r="R9" s="5" t="s">
        <v>46</v>
      </c>
      <c r="S9" s="1" t="s">
        <v>46</v>
      </c>
      <c r="T9" s="5" t="s">
        <v>46</v>
      </c>
      <c r="U9" s="5" t="s">
        <v>46</v>
      </c>
      <c r="V9" s="5" t="s">
        <v>46</v>
      </c>
      <c r="W9" s="5"/>
      <c r="X9" s="5"/>
      <c r="Y9" s="5"/>
      <c r="Z9" s="5"/>
      <c r="AA9" s="5"/>
      <c r="AB9" s="5" t="s">
        <v>46</v>
      </c>
      <c r="AC9" s="1"/>
      <c r="AD9" s="5"/>
      <c r="AE9" s="5"/>
      <c r="AF9" s="5"/>
      <c r="AG9" s="5" t="s">
        <v>46</v>
      </c>
      <c r="AH9" s="5"/>
      <c r="AI9" s="5"/>
      <c r="AJ9" s="5"/>
      <c r="AK9" s="5"/>
      <c r="AL9" s="5"/>
      <c r="AM9" s="5"/>
      <c r="AN9" s="5"/>
      <c r="AO9" s="5" t="s">
        <v>46</v>
      </c>
      <c r="AP9" s="5"/>
      <c r="AQ9" s="5" t="s">
        <v>46</v>
      </c>
      <c r="AR9" s="5"/>
      <c r="AS9" s="5"/>
      <c r="AT9" s="20"/>
      <c r="AU9" s="29" t="s">
        <v>46</v>
      </c>
      <c r="AV9" s="29" t="s">
        <v>46</v>
      </c>
      <c r="AW9" s="20"/>
      <c r="AX9" s="20"/>
      <c r="AY9" s="20"/>
      <c r="AZ9" s="29" t="s">
        <v>46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ht="15.75" x14ac:dyDescent="0.25">
      <c r="A10" s="17" t="s">
        <v>15</v>
      </c>
      <c r="B10" s="5">
        <v>6</v>
      </c>
      <c r="C10" s="18" t="s">
        <v>34</v>
      </c>
      <c r="D10" s="2">
        <f t="shared" si="1"/>
        <v>46</v>
      </c>
      <c r="E10" s="26">
        <f t="shared" si="0"/>
        <v>16</v>
      </c>
      <c r="F10" s="4">
        <f t="shared" si="2"/>
        <v>34.782608695652172</v>
      </c>
      <c r="G10" s="29" t="s">
        <v>46</v>
      </c>
      <c r="H10" s="29" t="s">
        <v>46</v>
      </c>
      <c r="I10" s="29" t="s">
        <v>46</v>
      </c>
      <c r="J10" s="29"/>
      <c r="K10" s="29"/>
      <c r="L10" s="29"/>
      <c r="M10" s="30"/>
      <c r="N10" s="30"/>
      <c r="O10" s="30"/>
      <c r="P10" s="30"/>
      <c r="Q10" s="5"/>
      <c r="R10" s="5"/>
      <c r="S10" s="1"/>
      <c r="T10" s="5" t="s">
        <v>46</v>
      </c>
      <c r="U10" s="5"/>
      <c r="V10" s="5"/>
      <c r="W10" s="5"/>
      <c r="X10" s="5"/>
      <c r="Y10" s="5"/>
      <c r="Z10" s="5"/>
      <c r="AA10" s="34" t="s">
        <v>46</v>
      </c>
      <c r="AB10" s="34" t="s">
        <v>46</v>
      </c>
      <c r="AC10" s="34" t="s">
        <v>46</v>
      </c>
      <c r="AD10" s="34" t="s">
        <v>46</v>
      </c>
      <c r="AE10" s="34" t="s">
        <v>46</v>
      </c>
      <c r="AF10" s="34" t="s">
        <v>46</v>
      </c>
      <c r="AG10" s="34" t="s">
        <v>46</v>
      </c>
      <c r="AH10" s="34" t="s">
        <v>46</v>
      </c>
      <c r="AI10" s="34" t="s">
        <v>46</v>
      </c>
      <c r="AJ10" s="34" t="s">
        <v>46</v>
      </c>
      <c r="AK10" s="34" t="s">
        <v>46</v>
      </c>
      <c r="AL10" s="34" t="s">
        <v>46</v>
      </c>
      <c r="AM10" s="34" t="s">
        <v>46</v>
      </c>
      <c r="AN10" s="34" t="s">
        <v>46</v>
      </c>
      <c r="AO10" s="34" t="s">
        <v>46</v>
      </c>
      <c r="AP10" s="34" t="s">
        <v>46</v>
      </c>
      <c r="AQ10" s="34" t="s">
        <v>46</v>
      </c>
      <c r="AR10" s="34" t="s">
        <v>46</v>
      </c>
      <c r="AS10" s="34" t="s">
        <v>46</v>
      </c>
      <c r="AT10" s="34" t="s">
        <v>46</v>
      </c>
      <c r="AU10" s="34" t="s">
        <v>46</v>
      </c>
      <c r="AV10" s="34" t="s">
        <v>46</v>
      </c>
      <c r="AW10" s="34" t="s">
        <v>46</v>
      </c>
      <c r="AX10" s="34" t="s">
        <v>46</v>
      </c>
      <c r="AY10" s="34" t="s">
        <v>46</v>
      </c>
      <c r="AZ10" s="34" t="s">
        <v>46</v>
      </c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ht="15.75" x14ac:dyDescent="0.25">
      <c r="A11" s="17" t="s">
        <v>16</v>
      </c>
      <c r="B11" s="5">
        <v>7</v>
      </c>
      <c r="C11" s="18" t="s">
        <v>35</v>
      </c>
      <c r="D11" s="2">
        <f t="shared" si="1"/>
        <v>46</v>
      </c>
      <c r="E11" s="26">
        <f t="shared" si="0"/>
        <v>43</v>
      </c>
      <c r="F11" s="4">
        <f t="shared" si="2"/>
        <v>93.478260869565219</v>
      </c>
      <c r="G11" s="29"/>
      <c r="H11" s="29"/>
      <c r="I11" s="29"/>
      <c r="J11" s="29"/>
      <c r="K11" s="29"/>
      <c r="L11" s="29"/>
      <c r="M11" s="30"/>
      <c r="N11" s="30"/>
      <c r="O11" s="30"/>
      <c r="P11" s="30"/>
      <c r="Q11" s="5"/>
      <c r="R11" s="5"/>
      <c r="S11" s="1"/>
      <c r="T11" s="5"/>
      <c r="U11" s="5"/>
      <c r="V11" s="5"/>
      <c r="W11" s="5"/>
      <c r="X11" s="5"/>
      <c r="Y11" s="5"/>
      <c r="Z11" s="5" t="s">
        <v>46</v>
      </c>
      <c r="AA11" s="5"/>
      <c r="AB11" s="5"/>
      <c r="AC11" s="1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 t="s">
        <v>46</v>
      </c>
      <c r="AQ11" s="5"/>
      <c r="AR11" s="5"/>
      <c r="AS11" s="5"/>
      <c r="AT11" s="20"/>
      <c r="AU11" s="29" t="s">
        <v>46</v>
      </c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ht="15.75" x14ac:dyDescent="0.25">
      <c r="A12" s="17" t="s">
        <v>17</v>
      </c>
      <c r="B12" s="5">
        <v>8</v>
      </c>
      <c r="C12" s="18" t="s">
        <v>36</v>
      </c>
      <c r="D12" s="2">
        <f t="shared" si="1"/>
        <v>46</v>
      </c>
      <c r="E12" s="26">
        <f t="shared" si="0"/>
        <v>39</v>
      </c>
      <c r="F12" s="4">
        <f t="shared" si="2"/>
        <v>84.782608695652172</v>
      </c>
      <c r="G12" s="29"/>
      <c r="H12" s="29"/>
      <c r="I12" s="29"/>
      <c r="J12" s="29"/>
      <c r="K12" s="29"/>
      <c r="L12" s="29"/>
      <c r="M12" s="30"/>
      <c r="N12" s="30"/>
      <c r="O12" s="30"/>
      <c r="P12" s="30"/>
      <c r="Q12" s="5"/>
      <c r="R12" s="5"/>
      <c r="S12" s="1"/>
      <c r="T12" s="5"/>
      <c r="U12" s="5"/>
      <c r="V12" s="5"/>
      <c r="W12" s="5"/>
      <c r="X12" s="5"/>
      <c r="Y12" s="5"/>
      <c r="Z12" s="5"/>
      <c r="AA12" s="5"/>
      <c r="AB12" s="5"/>
      <c r="AC12" s="1"/>
      <c r="AD12" s="5"/>
      <c r="AE12" s="5" t="s">
        <v>46</v>
      </c>
      <c r="AF12" s="5"/>
      <c r="AG12" s="5"/>
      <c r="AH12" s="5"/>
      <c r="AI12" s="5"/>
      <c r="AJ12" s="5"/>
      <c r="AK12" s="5" t="s">
        <v>46</v>
      </c>
      <c r="AL12" s="5" t="s">
        <v>46</v>
      </c>
      <c r="AM12" s="5" t="s">
        <v>46</v>
      </c>
      <c r="AN12" s="5"/>
      <c r="AO12" s="5"/>
      <c r="AP12" s="5"/>
      <c r="AQ12" s="5" t="s">
        <v>46</v>
      </c>
      <c r="AR12" s="5"/>
      <c r="AS12" s="5"/>
      <c r="AT12" s="20"/>
      <c r="AU12" s="29"/>
      <c r="AV12" s="29" t="s">
        <v>46</v>
      </c>
      <c r="AW12" s="29" t="s">
        <v>46</v>
      </c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ht="15.75" x14ac:dyDescent="0.25">
      <c r="A13" s="17" t="s">
        <v>18</v>
      </c>
      <c r="B13" s="5">
        <v>9</v>
      </c>
      <c r="C13" s="18" t="s">
        <v>37</v>
      </c>
      <c r="D13" s="2">
        <f t="shared" si="1"/>
        <v>46</v>
      </c>
      <c r="E13" s="26">
        <f t="shared" si="0"/>
        <v>41</v>
      </c>
      <c r="F13" s="4">
        <f t="shared" si="2"/>
        <v>89.130434782608688</v>
      </c>
      <c r="G13" s="29"/>
      <c r="H13" s="29"/>
      <c r="I13" s="29"/>
      <c r="J13" s="29"/>
      <c r="K13" s="29"/>
      <c r="L13" s="29"/>
      <c r="M13" s="30"/>
      <c r="N13" s="30"/>
      <c r="O13" s="30"/>
      <c r="P13" s="30"/>
      <c r="Q13" s="5"/>
      <c r="R13" s="5"/>
      <c r="S13" s="1"/>
      <c r="T13" s="5"/>
      <c r="U13" s="5"/>
      <c r="V13" s="5"/>
      <c r="W13" s="5"/>
      <c r="X13" s="5"/>
      <c r="Y13" s="5"/>
      <c r="Z13" s="5"/>
      <c r="AA13" s="5"/>
      <c r="AB13" s="5"/>
      <c r="AC13" s="1"/>
      <c r="AD13" s="5"/>
      <c r="AE13" s="5" t="s">
        <v>46</v>
      </c>
      <c r="AF13" s="5"/>
      <c r="AG13" s="5"/>
      <c r="AH13" s="5"/>
      <c r="AI13" s="5"/>
      <c r="AJ13" s="5"/>
      <c r="AK13" s="5"/>
      <c r="AL13" s="5" t="s">
        <v>46</v>
      </c>
      <c r="AM13" s="5" t="s">
        <v>46</v>
      </c>
      <c r="AN13" s="5"/>
      <c r="AO13" s="5"/>
      <c r="AP13" s="5"/>
      <c r="AQ13" s="5" t="s">
        <v>46</v>
      </c>
      <c r="AR13" s="5"/>
      <c r="AS13" s="5"/>
      <c r="AT13" s="20"/>
      <c r="AU13" s="29"/>
      <c r="AV13" s="29" t="s">
        <v>46</v>
      </c>
      <c r="AW13" s="29"/>
      <c r="AX13" s="20"/>
      <c r="AY13" s="20"/>
      <c r="AZ13" s="29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</row>
    <row r="14" spans="1:73" ht="15.75" x14ac:dyDescent="0.25">
      <c r="A14" s="17" t="s">
        <v>19</v>
      </c>
      <c r="B14" s="5">
        <v>10</v>
      </c>
      <c r="C14" s="18" t="s">
        <v>38</v>
      </c>
      <c r="D14" s="2">
        <f t="shared" si="1"/>
        <v>46</v>
      </c>
      <c r="E14" s="26">
        <f t="shared" si="0"/>
        <v>22</v>
      </c>
      <c r="F14" s="4">
        <f t="shared" si="2"/>
        <v>47.826086956521742</v>
      </c>
      <c r="G14" s="29" t="s">
        <v>46</v>
      </c>
      <c r="H14" s="29"/>
      <c r="I14" s="29" t="s">
        <v>46</v>
      </c>
      <c r="J14" s="29"/>
      <c r="K14" s="29"/>
      <c r="L14" s="29" t="s">
        <v>46</v>
      </c>
      <c r="M14" s="30" t="s">
        <v>46</v>
      </c>
      <c r="N14" s="30"/>
      <c r="O14" s="30"/>
      <c r="P14" s="30"/>
      <c r="Q14" s="5"/>
      <c r="R14" s="5" t="s">
        <v>46</v>
      </c>
      <c r="S14" s="1" t="s">
        <v>46</v>
      </c>
      <c r="T14" s="5" t="s">
        <v>46</v>
      </c>
      <c r="U14" s="5" t="s">
        <v>46</v>
      </c>
      <c r="V14" s="5" t="s">
        <v>46</v>
      </c>
      <c r="W14" s="5" t="s">
        <v>46</v>
      </c>
      <c r="X14" s="5"/>
      <c r="Y14" s="5"/>
      <c r="Z14" s="5"/>
      <c r="AA14" s="5" t="s">
        <v>46</v>
      </c>
      <c r="AB14" s="5" t="s">
        <v>46</v>
      </c>
      <c r="AC14" s="1"/>
      <c r="AD14" s="5"/>
      <c r="AE14" s="5" t="s">
        <v>46</v>
      </c>
      <c r="AF14" s="5"/>
      <c r="AG14" s="5"/>
      <c r="AH14" s="5" t="s">
        <v>46</v>
      </c>
      <c r="AI14" s="5" t="s">
        <v>46</v>
      </c>
      <c r="AJ14" s="5" t="s">
        <v>46</v>
      </c>
      <c r="AK14" s="5" t="s">
        <v>46</v>
      </c>
      <c r="AL14" s="5" t="s">
        <v>46</v>
      </c>
      <c r="AM14" s="5" t="s">
        <v>46</v>
      </c>
      <c r="AN14" s="5"/>
      <c r="AO14" s="5"/>
      <c r="AP14" s="5" t="s">
        <v>46</v>
      </c>
      <c r="AQ14" s="5"/>
      <c r="AR14" s="5" t="s">
        <v>46</v>
      </c>
      <c r="AS14" s="5"/>
      <c r="AT14" s="20"/>
      <c r="AU14" s="29"/>
      <c r="AV14" s="29" t="s">
        <v>46</v>
      </c>
      <c r="AW14" s="29" t="s">
        <v>46</v>
      </c>
      <c r="AX14" s="20"/>
      <c r="AY14" s="20"/>
      <c r="AZ14" s="29" t="s">
        <v>46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ht="15.75" x14ac:dyDescent="0.25">
      <c r="A15" s="17" t="s">
        <v>20</v>
      </c>
      <c r="B15" s="5">
        <v>11</v>
      </c>
      <c r="C15" s="18" t="s">
        <v>39</v>
      </c>
      <c r="D15" s="2">
        <f t="shared" si="1"/>
        <v>46</v>
      </c>
      <c r="E15" s="26">
        <f t="shared" si="0"/>
        <v>32</v>
      </c>
      <c r="F15" s="4">
        <f t="shared" si="2"/>
        <v>69.565217391304344</v>
      </c>
      <c r="G15" s="29" t="s">
        <v>46</v>
      </c>
      <c r="H15" s="29"/>
      <c r="I15" s="29"/>
      <c r="J15" s="29"/>
      <c r="K15" s="29"/>
      <c r="L15" s="29"/>
      <c r="M15" s="30" t="s">
        <v>46</v>
      </c>
      <c r="N15" s="30"/>
      <c r="O15" s="30"/>
      <c r="P15" s="30" t="s">
        <v>46</v>
      </c>
      <c r="Q15" s="5" t="s">
        <v>46</v>
      </c>
      <c r="R15" s="5"/>
      <c r="S15" s="1"/>
      <c r="T15" s="5"/>
      <c r="U15" s="5"/>
      <c r="V15" s="5"/>
      <c r="W15" s="5"/>
      <c r="X15" s="5"/>
      <c r="Y15" s="5"/>
      <c r="Z15" s="5"/>
      <c r="AA15" s="5"/>
      <c r="AB15" s="5"/>
      <c r="AC15" s="1"/>
      <c r="AD15" s="5" t="s">
        <v>46</v>
      </c>
      <c r="AE15" s="5" t="s">
        <v>46</v>
      </c>
      <c r="AF15" s="5"/>
      <c r="AG15" s="5"/>
      <c r="AH15" s="5"/>
      <c r="AI15" s="5"/>
      <c r="AJ15" s="5"/>
      <c r="AK15" s="5"/>
      <c r="AL15" s="5" t="s">
        <v>46</v>
      </c>
      <c r="AM15" s="5" t="s">
        <v>46</v>
      </c>
      <c r="AN15" s="5" t="s">
        <v>46</v>
      </c>
      <c r="AO15" s="5" t="s">
        <v>46</v>
      </c>
      <c r="AP15" s="5" t="s">
        <v>46</v>
      </c>
      <c r="AQ15" s="5" t="s">
        <v>46</v>
      </c>
      <c r="AR15" s="5" t="s">
        <v>46</v>
      </c>
      <c r="AS15" s="5"/>
      <c r="AT15" s="20"/>
      <c r="AU15" s="29"/>
      <c r="AV15" s="29" t="s">
        <v>46</v>
      </c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ht="15.75" x14ac:dyDescent="0.25">
      <c r="A16" s="17" t="s">
        <v>21</v>
      </c>
      <c r="B16" s="5">
        <v>12</v>
      </c>
      <c r="C16" s="18" t="s">
        <v>40</v>
      </c>
      <c r="D16" s="2">
        <f t="shared" si="1"/>
        <v>46</v>
      </c>
      <c r="E16" s="26">
        <f t="shared" si="0"/>
        <v>29</v>
      </c>
      <c r="F16" s="4">
        <f t="shared" si="2"/>
        <v>63.04347826086957</v>
      </c>
      <c r="G16" s="31"/>
      <c r="H16" s="29"/>
      <c r="I16" s="29"/>
      <c r="J16" s="29"/>
      <c r="K16" s="29"/>
      <c r="L16" s="29"/>
      <c r="M16" s="30" t="s">
        <v>46</v>
      </c>
      <c r="N16" s="30"/>
      <c r="O16" s="30" t="s">
        <v>46</v>
      </c>
      <c r="P16" s="30"/>
      <c r="Q16" s="5"/>
      <c r="R16" s="5" t="s">
        <v>46</v>
      </c>
      <c r="S16" s="1" t="s">
        <v>46</v>
      </c>
      <c r="T16" s="5" t="s">
        <v>46</v>
      </c>
      <c r="U16" s="5" t="s">
        <v>46</v>
      </c>
      <c r="V16" s="5" t="s">
        <v>46</v>
      </c>
      <c r="W16" s="5" t="s">
        <v>46</v>
      </c>
      <c r="X16" s="5"/>
      <c r="Y16" s="5"/>
      <c r="Z16" s="5"/>
      <c r="AA16" s="5"/>
      <c r="AB16" s="5"/>
      <c r="AC16" s="1"/>
      <c r="AD16" s="5"/>
      <c r="AE16" s="5"/>
      <c r="AF16" s="5"/>
      <c r="AG16" s="5"/>
      <c r="AH16" s="5" t="s">
        <v>46</v>
      </c>
      <c r="AI16" s="5" t="s">
        <v>46</v>
      </c>
      <c r="AJ16" s="5" t="s">
        <v>46</v>
      </c>
      <c r="AK16" s="5" t="s">
        <v>46</v>
      </c>
      <c r="AL16" s="5" t="s">
        <v>46</v>
      </c>
      <c r="AM16" s="5"/>
      <c r="AN16" s="5"/>
      <c r="AO16" s="5"/>
      <c r="AP16" s="5"/>
      <c r="AQ16" s="5" t="s">
        <v>46</v>
      </c>
      <c r="AR16" s="5"/>
      <c r="AS16" s="5"/>
      <c r="AT16" s="5" t="s">
        <v>46</v>
      </c>
      <c r="AU16" s="5"/>
      <c r="AV16" s="20"/>
      <c r="AW16" s="29" t="s">
        <v>46</v>
      </c>
      <c r="AX16" s="29" t="s">
        <v>46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ht="15.75" x14ac:dyDescent="0.25">
      <c r="A17" s="17" t="s">
        <v>22</v>
      </c>
      <c r="B17" s="5">
        <v>13</v>
      </c>
      <c r="C17" s="18" t="s">
        <v>41</v>
      </c>
      <c r="D17" s="2">
        <f t="shared" si="1"/>
        <v>46</v>
      </c>
      <c r="E17" s="26">
        <f t="shared" si="0"/>
        <v>26</v>
      </c>
      <c r="F17" s="4">
        <f t="shared" si="2"/>
        <v>56.521739130434781</v>
      </c>
      <c r="G17" s="29" t="s">
        <v>46</v>
      </c>
      <c r="H17" s="29" t="s">
        <v>46</v>
      </c>
      <c r="I17" s="29"/>
      <c r="J17" s="29"/>
      <c r="K17" s="29"/>
      <c r="L17" s="29" t="s">
        <v>46</v>
      </c>
      <c r="M17" s="30"/>
      <c r="N17" s="30"/>
      <c r="O17" s="30"/>
      <c r="P17" s="30" t="s">
        <v>46</v>
      </c>
      <c r="Q17" s="5"/>
      <c r="R17" s="5"/>
      <c r="S17" s="1" t="s">
        <v>46</v>
      </c>
      <c r="T17" s="5" t="s">
        <v>46</v>
      </c>
      <c r="U17" s="5"/>
      <c r="V17" s="5"/>
      <c r="W17" s="5" t="s">
        <v>46</v>
      </c>
      <c r="X17" s="5"/>
      <c r="Y17" s="5" t="s">
        <v>46</v>
      </c>
      <c r="Z17" s="5"/>
      <c r="AA17" s="5" t="s">
        <v>46</v>
      </c>
      <c r="AB17" s="5"/>
      <c r="AC17" s="1" t="s">
        <v>46</v>
      </c>
      <c r="AD17" s="5"/>
      <c r="AE17" s="5" t="s">
        <v>46</v>
      </c>
      <c r="AF17" s="5"/>
      <c r="AG17" s="5"/>
      <c r="AH17" s="5"/>
      <c r="AI17" s="5" t="s">
        <v>46</v>
      </c>
      <c r="AJ17" s="5" t="s">
        <v>46</v>
      </c>
      <c r="AK17" s="5"/>
      <c r="AL17" s="5" t="s">
        <v>46</v>
      </c>
      <c r="AM17" s="5" t="s">
        <v>46</v>
      </c>
      <c r="AN17" s="5"/>
      <c r="AO17" s="5"/>
      <c r="AP17" s="5" t="s">
        <v>46</v>
      </c>
      <c r="AQ17" s="5"/>
      <c r="AR17" s="5" t="s">
        <v>46</v>
      </c>
      <c r="AS17" s="5" t="s">
        <v>46</v>
      </c>
      <c r="AT17" s="20"/>
      <c r="AU17" s="29"/>
      <c r="AV17" s="29" t="s">
        <v>46</v>
      </c>
      <c r="AW17" s="29"/>
      <c r="AX17" s="29"/>
      <c r="AY17" s="20"/>
      <c r="AZ17" s="29" t="s">
        <v>46</v>
      </c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ht="15.75" x14ac:dyDescent="0.25">
      <c r="A18" s="17" t="s">
        <v>23</v>
      </c>
      <c r="B18" s="5">
        <v>14</v>
      </c>
      <c r="C18" s="33" t="s">
        <v>42</v>
      </c>
      <c r="D18" s="2">
        <f t="shared" si="1"/>
        <v>46</v>
      </c>
      <c r="E18" s="26">
        <f t="shared" si="0"/>
        <v>12</v>
      </c>
      <c r="F18" s="4">
        <f t="shared" si="2"/>
        <v>26.086956521739129</v>
      </c>
      <c r="G18" s="29"/>
      <c r="H18" s="29"/>
      <c r="I18" s="29"/>
      <c r="J18" s="29"/>
      <c r="K18" s="29"/>
      <c r="L18" s="29"/>
      <c r="M18" s="30" t="s">
        <v>46</v>
      </c>
      <c r="N18" s="30"/>
      <c r="O18" s="30"/>
      <c r="P18" s="30"/>
      <c r="Q18" s="5"/>
      <c r="R18" s="5" t="s">
        <v>46</v>
      </c>
      <c r="S18" s="1" t="s">
        <v>46</v>
      </c>
      <c r="T18" s="5" t="s">
        <v>46</v>
      </c>
      <c r="U18" s="5"/>
      <c r="V18" s="5" t="s">
        <v>46</v>
      </c>
      <c r="W18" s="5" t="s">
        <v>46</v>
      </c>
      <c r="X18" s="5" t="s">
        <v>46</v>
      </c>
      <c r="Y18" s="5" t="s">
        <v>46</v>
      </c>
      <c r="Z18" s="5"/>
      <c r="AA18" s="34" t="s">
        <v>46</v>
      </c>
      <c r="AB18" s="34" t="s">
        <v>46</v>
      </c>
      <c r="AC18" s="34" t="s">
        <v>46</v>
      </c>
      <c r="AD18" s="34" t="s">
        <v>46</v>
      </c>
      <c r="AE18" s="34" t="s">
        <v>46</v>
      </c>
      <c r="AF18" s="34" t="s">
        <v>46</v>
      </c>
      <c r="AG18" s="34" t="s">
        <v>46</v>
      </c>
      <c r="AH18" s="34" t="s">
        <v>46</v>
      </c>
      <c r="AI18" s="34" t="s">
        <v>46</v>
      </c>
      <c r="AJ18" s="34" t="s">
        <v>46</v>
      </c>
      <c r="AK18" s="34" t="s">
        <v>46</v>
      </c>
      <c r="AL18" s="34" t="s">
        <v>46</v>
      </c>
      <c r="AM18" s="34" t="s">
        <v>46</v>
      </c>
      <c r="AN18" s="34" t="s">
        <v>46</v>
      </c>
      <c r="AO18" s="34" t="s">
        <v>46</v>
      </c>
      <c r="AP18" s="34" t="s">
        <v>46</v>
      </c>
      <c r="AQ18" s="34" t="s">
        <v>46</v>
      </c>
      <c r="AR18" s="34" t="s">
        <v>46</v>
      </c>
      <c r="AS18" s="34" t="s">
        <v>46</v>
      </c>
      <c r="AT18" s="34" t="s">
        <v>46</v>
      </c>
      <c r="AU18" s="34" t="s">
        <v>46</v>
      </c>
      <c r="AV18" s="34" t="s">
        <v>46</v>
      </c>
      <c r="AW18" s="34" t="s">
        <v>46</v>
      </c>
      <c r="AX18" s="34" t="s">
        <v>46</v>
      </c>
      <c r="AY18" s="34" t="s">
        <v>46</v>
      </c>
      <c r="AZ18" s="34" t="s">
        <v>46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44" customFormat="1" ht="15.75" x14ac:dyDescent="0.25">
      <c r="A19" s="35" t="s">
        <v>24</v>
      </c>
      <c r="B19" s="45">
        <v>15</v>
      </c>
      <c r="C19" s="33" t="s">
        <v>43</v>
      </c>
      <c r="D19" s="37">
        <f t="shared" si="1"/>
        <v>46</v>
      </c>
      <c r="E19" s="38">
        <f t="shared" si="0"/>
        <v>9</v>
      </c>
      <c r="F19" s="39">
        <f t="shared" si="2"/>
        <v>19.565217391304348</v>
      </c>
      <c r="G19" s="40"/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1" t="s">
        <v>46</v>
      </c>
      <c r="N19" s="41"/>
      <c r="O19" s="41"/>
      <c r="P19" s="41"/>
      <c r="Q19" s="36"/>
      <c r="R19" s="36"/>
      <c r="S19" s="42"/>
      <c r="T19" s="36" t="s">
        <v>46</v>
      </c>
      <c r="U19" s="36"/>
      <c r="V19" s="36" t="s">
        <v>46</v>
      </c>
      <c r="W19" s="36" t="s">
        <v>46</v>
      </c>
      <c r="X19" s="36" t="s">
        <v>46</v>
      </c>
      <c r="Y19" s="36" t="s">
        <v>46</v>
      </c>
      <c r="Z19" s="36"/>
      <c r="AA19" s="36" t="s">
        <v>46</v>
      </c>
      <c r="AB19" s="36" t="s">
        <v>46</v>
      </c>
      <c r="AC19" s="36" t="s">
        <v>46</v>
      </c>
      <c r="AD19" s="36" t="s">
        <v>46</v>
      </c>
      <c r="AE19" s="36" t="s">
        <v>46</v>
      </c>
      <c r="AF19" s="36" t="s">
        <v>46</v>
      </c>
      <c r="AG19" s="36" t="s">
        <v>46</v>
      </c>
      <c r="AH19" s="36" t="s">
        <v>46</v>
      </c>
      <c r="AI19" s="36" t="s">
        <v>46</v>
      </c>
      <c r="AJ19" s="36" t="s">
        <v>46</v>
      </c>
      <c r="AK19" s="36" t="s">
        <v>46</v>
      </c>
      <c r="AL19" s="36" t="s">
        <v>46</v>
      </c>
      <c r="AM19" s="36" t="s">
        <v>46</v>
      </c>
      <c r="AN19" s="36" t="s">
        <v>46</v>
      </c>
      <c r="AO19" s="36" t="s">
        <v>46</v>
      </c>
      <c r="AP19" s="36" t="s">
        <v>46</v>
      </c>
      <c r="AQ19" s="36" t="s">
        <v>46</v>
      </c>
      <c r="AR19" s="36" t="s">
        <v>46</v>
      </c>
      <c r="AS19" s="36" t="s">
        <v>46</v>
      </c>
      <c r="AT19" s="36" t="s">
        <v>46</v>
      </c>
      <c r="AU19" s="36" t="s">
        <v>46</v>
      </c>
      <c r="AV19" s="36" t="s">
        <v>46</v>
      </c>
      <c r="AW19" s="36" t="s">
        <v>46</v>
      </c>
      <c r="AX19" s="36" t="s">
        <v>46</v>
      </c>
      <c r="AY19" s="36" t="s">
        <v>46</v>
      </c>
      <c r="AZ19" s="36" t="s">
        <v>46</v>
      </c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</row>
    <row r="20" spans="1:73" ht="15.75" x14ac:dyDescent="0.25">
      <c r="A20" s="17" t="s">
        <v>25</v>
      </c>
      <c r="B20" s="5">
        <v>16</v>
      </c>
      <c r="C20" s="18" t="s">
        <v>44</v>
      </c>
      <c r="D20" s="2">
        <f t="shared" si="1"/>
        <v>46</v>
      </c>
      <c r="E20" s="26">
        <f t="shared" si="0"/>
        <v>37</v>
      </c>
      <c r="F20" s="4">
        <f t="shared" si="2"/>
        <v>80.434782608695656</v>
      </c>
      <c r="G20" s="29"/>
      <c r="H20" s="29"/>
      <c r="I20" s="29"/>
      <c r="J20" s="29"/>
      <c r="K20" s="29"/>
      <c r="L20" s="29"/>
      <c r="M20" s="30"/>
      <c r="N20" s="30"/>
      <c r="O20" s="30"/>
      <c r="P20" s="30"/>
      <c r="Q20" s="5"/>
      <c r="R20" s="5"/>
      <c r="S20" s="1"/>
      <c r="T20" s="5"/>
      <c r="U20" s="5"/>
      <c r="V20" s="5"/>
      <c r="W20" s="5" t="s">
        <v>46</v>
      </c>
      <c r="X20" s="5"/>
      <c r="Y20" s="5"/>
      <c r="Z20" s="5"/>
      <c r="AA20" s="5"/>
      <c r="AB20" s="5"/>
      <c r="AC20" s="1"/>
      <c r="AD20" s="5"/>
      <c r="AE20" s="5" t="s">
        <v>46</v>
      </c>
      <c r="AF20" s="5"/>
      <c r="AG20" s="5" t="s">
        <v>46</v>
      </c>
      <c r="AH20" s="5"/>
      <c r="AI20" s="5"/>
      <c r="AJ20" s="5"/>
      <c r="AK20" s="5" t="s">
        <v>46</v>
      </c>
      <c r="AL20" s="5" t="s">
        <v>46</v>
      </c>
      <c r="AM20" s="5" t="s">
        <v>46</v>
      </c>
      <c r="AN20" s="5"/>
      <c r="AO20" s="5"/>
      <c r="AP20" s="5"/>
      <c r="AQ20" s="5" t="s">
        <v>46</v>
      </c>
      <c r="AR20" s="5"/>
      <c r="AS20" s="5"/>
      <c r="AT20" s="20"/>
      <c r="AU20" s="29" t="s">
        <v>46</v>
      </c>
      <c r="AV20" s="20"/>
      <c r="AW20" s="29" t="s">
        <v>46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5.75" x14ac:dyDescent="0.25">
      <c r="A21" s="49"/>
      <c r="B21" s="50"/>
      <c r="C21" s="50"/>
      <c r="D21" s="47" t="s">
        <v>4</v>
      </c>
      <c r="E21" s="47"/>
      <c r="F21" s="47"/>
      <c r="G21" s="8">
        <f t="shared" ref="G21:AL21" si="3">COUNTIF(G5:G20,"A")</f>
        <v>7</v>
      </c>
      <c r="H21" s="8">
        <f t="shared" si="3"/>
        <v>4</v>
      </c>
      <c r="I21" s="8">
        <f t="shared" si="3"/>
        <v>3</v>
      </c>
      <c r="J21" s="8">
        <f t="shared" si="3"/>
        <v>1</v>
      </c>
      <c r="K21" s="8">
        <f t="shared" si="3"/>
        <v>1</v>
      </c>
      <c r="L21" s="8">
        <f t="shared" si="3"/>
        <v>4</v>
      </c>
      <c r="M21" s="8">
        <f t="shared" si="3"/>
        <v>6</v>
      </c>
      <c r="N21" s="8">
        <f t="shared" si="3"/>
        <v>0</v>
      </c>
      <c r="O21" s="8">
        <f t="shared" si="3"/>
        <v>2</v>
      </c>
      <c r="P21" s="8">
        <f t="shared" si="3"/>
        <v>4</v>
      </c>
      <c r="Q21" s="8">
        <f t="shared" si="3"/>
        <v>3</v>
      </c>
      <c r="R21" s="8">
        <f t="shared" si="3"/>
        <v>4</v>
      </c>
      <c r="S21" s="8">
        <f t="shared" si="3"/>
        <v>6</v>
      </c>
      <c r="T21" s="8">
        <f t="shared" si="3"/>
        <v>8</v>
      </c>
      <c r="U21" s="8">
        <f t="shared" si="3"/>
        <v>4</v>
      </c>
      <c r="V21" s="8">
        <f t="shared" si="3"/>
        <v>6</v>
      </c>
      <c r="W21" s="8">
        <f t="shared" si="3"/>
        <v>7</v>
      </c>
      <c r="X21" s="8">
        <f t="shared" si="3"/>
        <v>2</v>
      </c>
      <c r="Y21" s="8">
        <f t="shared" si="3"/>
        <v>4</v>
      </c>
      <c r="Z21" s="8">
        <f t="shared" si="3"/>
        <v>1</v>
      </c>
      <c r="AA21" s="8">
        <f t="shared" si="3"/>
        <v>5</v>
      </c>
      <c r="AB21" s="8">
        <f t="shared" si="3"/>
        <v>6</v>
      </c>
      <c r="AC21" s="8">
        <f t="shared" si="3"/>
        <v>4</v>
      </c>
      <c r="AD21" s="8">
        <f t="shared" si="3"/>
        <v>4</v>
      </c>
      <c r="AE21" s="8">
        <f t="shared" si="3"/>
        <v>12</v>
      </c>
      <c r="AF21" s="8">
        <f t="shared" si="3"/>
        <v>3</v>
      </c>
      <c r="AG21" s="8">
        <f t="shared" si="3"/>
        <v>5</v>
      </c>
      <c r="AH21" s="8">
        <f t="shared" si="3"/>
        <v>6</v>
      </c>
      <c r="AI21" s="8">
        <f t="shared" si="3"/>
        <v>8</v>
      </c>
      <c r="AJ21" s="8">
        <f t="shared" si="3"/>
        <v>8</v>
      </c>
      <c r="AK21" s="8">
        <f t="shared" si="3"/>
        <v>10</v>
      </c>
      <c r="AL21" s="8">
        <f t="shared" si="3"/>
        <v>14</v>
      </c>
      <c r="AM21" s="8">
        <f t="shared" ref="AM21:BR21" si="4">COUNTIF(AM5:AM20,"A")</f>
        <v>12</v>
      </c>
      <c r="AN21" s="8">
        <f t="shared" si="4"/>
        <v>5</v>
      </c>
      <c r="AO21" s="8">
        <f t="shared" si="4"/>
        <v>6</v>
      </c>
      <c r="AP21" s="8">
        <f t="shared" si="4"/>
        <v>9</v>
      </c>
      <c r="AQ21" s="8">
        <f t="shared" si="4"/>
        <v>11</v>
      </c>
      <c r="AR21" s="8">
        <f t="shared" si="4"/>
        <v>8</v>
      </c>
      <c r="AS21" s="8">
        <f t="shared" si="4"/>
        <v>5</v>
      </c>
      <c r="AT21" s="8">
        <f t="shared" si="4"/>
        <v>4</v>
      </c>
      <c r="AU21" s="8">
        <f t="shared" si="4"/>
        <v>7</v>
      </c>
      <c r="AV21" s="8">
        <f t="shared" si="4"/>
        <v>11</v>
      </c>
      <c r="AW21" s="8">
        <f t="shared" si="4"/>
        <v>11</v>
      </c>
      <c r="AX21" s="8">
        <f t="shared" si="4"/>
        <v>4</v>
      </c>
      <c r="AY21" s="8">
        <f t="shared" si="4"/>
        <v>4</v>
      </c>
      <c r="AZ21" s="8">
        <f t="shared" si="4"/>
        <v>8</v>
      </c>
      <c r="BA21" s="8">
        <f t="shared" si="4"/>
        <v>0</v>
      </c>
      <c r="BB21" s="8">
        <f t="shared" si="4"/>
        <v>0</v>
      </c>
      <c r="BC21" s="8">
        <f t="shared" si="4"/>
        <v>0</v>
      </c>
      <c r="BD21" s="8">
        <f t="shared" si="4"/>
        <v>0</v>
      </c>
      <c r="BE21" s="8">
        <f t="shared" si="4"/>
        <v>0</v>
      </c>
      <c r="BF21" s="8">
        <f t="shared" si="4"/>
        <v>0</v>
      </c>
      <c r="BG21" s="8">
        <f t="shared" si="4"/>
        <v>0</v>
      </c>
      <c r="BH21" s="8">
        <f t="shared" si="4"/>
        <v>0</v>
      </c>
      <c r="BI21" s="8">
        <f t="shared" si="4"/>
        <v>0</v>
      </c>
      <c r="BJ21" s="8">
        <f t="shared" si="4"/>
        <v>0</v>
      </c>
      <c r="BK21" s="8">
        <f t="shared" si="4"/>
        <v>0</v>
      </c>
      <c r="BL21" s="8">
        <f t="shared" si="4"/>
        <v>0</v>
      </c>
      <c r="BM21" s="8">
        <f t="shared" si="4"/>
        <v>0</v>
      </c>
      <c r="BN21" s="8">
        <f t="shared" si="4"/>
        <v>0</v>
      </c>
      <c r="BO21" s="8">
        <f t="shared" si="4"/>
        <v>0</v>
      </c>
      <c r="BP21" s="8">
        <f t="shared" si="4"/>
        <v>0</v>
      </c>
      <c r="BQ21" s="8">
        <f t="shared" si="4"/>
        <v>0</v>
      </c>
      <c r="BR21" s="8">
        <f t="shared" si="4"/>
        <v>0</v>
      </c>
      <c r="BS21" s="8">
        <f t="shared" ref="BS21:BU21" si="5">COUNTIF(BS5:BS20,"A")</f>
        <v>0</v>
      </c>
      <c r="BT21" s="8">
        <f t="shared" si="5"/>
        <v>0</v>
      </c>
      <c r="BU21" s="8">
        <f t="shared" si="5"/>
        <v>0</v>
      </c>
    </row>
    <row r="22" spans="1:73" ht="15.75" x14ac:dyDescent="0.25">
      <c r="A22" s="49"/>
      <c r="B22" s="50"/>
      <c r="C22" s="50"/>
      <c r="D22" s="47" t="s">
        <v>5</v>
      </c>
      <c r="E22" s="47"/>
      <c r="F22" s="47"/>
      <c r="G22" s="8">
        <f>16-G21</f>
        <v>9</v>
      </c>
      <c r="H22" s="8">
        <f t="shared" ref="H22:BS22" si="6">16-H21</f>
        <v>12</v>
      </c>
      <c r="I22" s="8">
        <f t="shared" si="6"/>
        <v>13</v>
      </c>
      <c r="J22" s="8">
        <f t="shared" si="6"/>
        <v>15</v>
      </c>
      <c r="K22" s="8">
        <f t="shared" si="6"/>
        <v>15</v>
      </c>
      <c r="L22" s="8">
        <f t="shared" si="6"/>
        <v>12</v>
      </c>
      <c r="M22" s="8">
        <f t="shared" si="6"/>
        <v>10</v>
      </c>
      <c r="N22" s="8">
        <f t="shared" si="6"/>
        <v>16</v>
      </c>
      <c r="O22" s="8">
        <f t="shared" si="6"/>
        <v>14</v>
      </c>
      <c r="P22" s="8">
        <f t="shared" si="6"/>
        <v>12</v>
      </c>
      <c r="Q22" s="8">
        <f t="shared" si="6"/>
        <v>13</v>
      </c>
      <c r="R22" s="8">
        <f t="shared" si="6"/>
        <v>12</v>
      </c>
      <c r="S22" s="8">
        <f t="shared" si="6"/>
        <v>10</v>
      </c>
      <c r="T22" s="8">
        <f t="shared" si="6"/>
        <v>8</v>
      </c>
      <c r="U22" s="8">
        <f t="shared" si="6"/>
        <v>12</v>
      </c>
      <c r="V22" s="8">
        <f t="shared" si="6"/>
        <v>10</v>
      </c>
      <c r="W22" s="8">
        <f t="shared" si="6"/>
        <v>9</v>
      </c>
      <c r="X22" s="8">
        <f t="shared" si="6"/>
        <v>14</v>
      </c>
      <c r="Y22" s="8">
        <f t="shared" si="6"/>
        <v>12</v>
      </c>
      <c r="Z22" s="8">
        <f t="shared" si="6"/>
        <v>15</v>
      </c>
      <c r="AA22" s="8">
        <f t="shared" si="6"/>
        <v>11</v>
      </c>
      <c r="AB22" s="8">
        <f t="shared" si="6"/>
        <v>10</v>
      </c>
      <c r="AC22" s="8">
        <f t="shared" si="6"/>
        <v>12</v>
      </c>
      <c r="AD22" s="8">
        <f t="shared" si="6"/>
        <v>12</v>
      </c>
      <c r="AE22" s="8">
        <f t="shared" si="6"/>
        <v>4</v>
      </c>
      <c r="AF22" s="8">
        <f t="shared" si="6"/>
        <v>13</v>
      </c>
      <c r="AG22" s="8">
        <f t="shared" si="6"/>
        <v>11</v>
      </c>
      <c r="AH22" s="8">
        <f t="shared" si="6"/>
        <v>10</v>
      </c>
      <c r="AI22" s="8">
        <f t="shared" si="6"/>
        <v>8</v>
      </c>
      <c r="AJ22" s="8">
        <f t="shared" si="6"/>
        <v>8</v>
      </c>
      <c r="AK22" s="8">
        <f t="shared" si="6"/>
        <v>6</v>
      </c>
      <c r="AL22" s="8">
        <f t="shared" si="6"/>
        <v>2</v>
      </c>
      <c r="AM22" s="8">
        <f t="shared" si="6"/>
        <v>4</v>
      </c>
      <c r="AN22" s="8">
        <f t="shared" si="6"/>
        <v>11</v>
      </c>
      <c r="AO22" s="8">
        <f t="shared" si="6"/>
        <v>10</v>
      </c>
      <c r="AP22" s="8">
        <f t="shared" si="6"/>
        <v>7</v>
      </c>
      <c r="AQ22" s="8">
        <f t="shared" si="6"/>
        <v>5</v>
      </c>
      <c r="AR22" s="8">
        <f t="shared" si="6"/>
        <v>8</v>
      </c>
      <c r="AS22" s="8">
        <f t="shared" si="6"/>
        <v>11</v>
      </c>
      <c r="AT22" s="8">
        <f t="shared" si="6"/>
        <v>12</v>
      </c>
      <c r="AU22" s="8">
        <f t="shared" si="6"/>
        <v>9</v>
      </c>
      <c r="AV22" s="8">
        <f t="shared" si="6"/>
        <v>5</v>
      </c>
      <c r="AW22" s="8">
        <f t="shared" si="6"/>
        <v>5</v>
      </c>
      <c r="AX22" s="8">
        <f t="shared" si="6"/>
        <v>12</v>
      </c>
      <c r="AY22" s="8">
        <f t="shared" si="6"/>
        <v>12</v>
      </c>
      <c r="AZ22" s="8">
        <f t="shared" si="6"/>
        <v>8</v>
      </c>
      <c r="BA22" s="8">
        <f t="shared" si="6"/>
        <v>16</v>
      </c>
      <c r="BB22" s="8">
        <f t="shared" si="6"/>
        <v>16</v>
      </c>
      <c r="BC22" s="8">
        <f t="shared" si="6"/>
        <v>16</v>
      </c>
      <c r="BD22" s="8">
        <f t="shared" si="6"/>
        <v>16</v>
      </c>
      <c r="BE22" s="8">
        <f t="shared" si="6"/>
        <v>16</v>
      </c>
      <c r="BF22" s="8">
        <f t="shared" si="6"/>
        <v>16</v>
      </c>
      <c r="BG22" s="8">
        <f t="shared" si="6"/>
        <v>16</v>
      </c>
      <c r="BH22" s="8">
        <f t="shared" si="6"/>
        <v>16</v>
      </c>
      <c r="BI22" s="8">
        <f t="shared" si="6"/>
        <v>16</v>
      </c>
      <c r="BJ22" s="8">
        <f t="shared" si="6"/>
        <v>16</v>
      </c>
      <c r="BK22" s="8">
        <f t="shared" si="6"/>
        <v>16</v>
      </c>
      <c r="BL22" s="8">
        <f t="shared" si="6"/>
        <v>16</v>
      </c>
      <c r="BM22" s="8">
        <f t="shared" si="6"/>
        <v>16</v>
      </c>
      <c r="BN22" s="8">
        <f t="shared" si="6"/>
        <v>16</v>
      </c>
      <c r="BO22" s="8">
        <f t="shared" si="6"/>
        <v>16</v>
      </c>
      <c r="BP22" s="8">
        <f t="shared" si="6"/>
        <v>16</v>
      </c>
      <c r="BQ22" s="8">
        <f t="shared" si="6"/>
        <v>16</v>
      </c>
      <c r="BR22" s="8">
        <f t="shared" si="6"/>
        <v>16</v>
      </c>
      <c r="BS22" s="8">
        <f t="shared" si="6"/>
        <v>16</v>
      </c>
      <c r="BT22" s="8">
        <f t="shared" ref="BT22:BU22" si="7">16-BT21</f>
        <v>16</v>
      </c>
      <c r="BU22" s="8">
        <f t="shared" si="7"/>
        <v>16</v>
      </c>
    </row>
    <row r="23" spans="1:73" ht="16.5" thickBot="1" x14ac:dyDescent="0.3">
      <c r="A23" s="51"/>
      <c r="B23" s="52"/>
      <c r="C23" s="52"/>
      <c r="D23" s="48" t="s">
        <v>3</v>
      </c>
      <c r="E23" s="48"/>
      <c r="F23" s="48"/>
      <c r="G23" s="10">
        <f>(G22/16)*100</f>
        <v>56.25</v>
      </c>
      <c r="H23" s="10">
        <f t="shared" ref="H23:BS23" si="8">(H22/16)*100</f>
        <v>75</v>
      </c>
      <c r="I23" s="10">
        <f t="shared" si="8"/>
        <v>81.25</v>
      </c>
      <c r="J23" s="10">
        <f t="shared" si="8"/>
        <v>93.75</v>
      </c>
      <c r="K23" s="10">
        <f t="shared" si="8"/>
        <v>93.75</v>
      </c>
      <c r="L23" s="10">
        <f t="shared" si="8"/>
        <v>75</v>
      </c>
      <c r="M23" s="10">
        <f t="shared" si="8"/>
        <v>62.5</v>
      </c>
      <c r="N23" s="10">
        <f t="shared" si="8"/>
        <v>100</v>
      </c>
      <c r="O23" s="10">
        <f t="shared" si="8"/>
        <v>87.5</v>
      </c>
      <c r="P23" s="10">
        <f t="shared" si="8"/>
        <v>75</v>
      </c>
      <c r="Q23" s="10">
        <f t="shared" si="8"/>
        <v>81.25</v>
      </c>
      <c r="R23" s="10">
        <f t="shared" si="8"/>
        <v>75</v>
      </c>
      <c r="S23" s="10">
        <f t="shared" si="8"/>
        <v>62.5</v>
      </c>
      <c r="T23" s="10">
        <f t="shared" si="8"/>
        <v>50</v>
      </c>
      <c r="U23" s="10">
        <f t="shared" si="8"/>
        <v>75</v>
      </c>
      <c r="V23" s="10">
        <f t="shared" si="8"/>
        <v>62.5</v>
      </c>
      <c r="W23" s="10">
        <f t="shared" si="8"/>
        <v>56.25</v>
      </c>
      <c r="X23" s="10">
        <f t="shared" si="8"/>
        <v>87.5</v>
      </c>
      <c r="Y23" s="10">
        <f t="shared" si="8"/>
        <v>75</v>
      </c>
      <c r="Z23" s="10">
        <f t="shared" si="8"/>
        <v>93.75</v>
      </c>
      <c r="AA23" s="10">
        <f t="shared" si="8"/>
        <v>68.75</v>
      </c>
      <c r="AB23" s="10">
        <f t="shared" si="8"/>
        <v>62.5</v>
      </c>
      <c r="AC23" s="10">
        <f t="shared" si="8"/>
        <v>75</v>
      </c>
      <c r="AD23" s="10">
        <f t="shared" si="8"/>
        <v>75</v>
      </c>
      <c r="AE23" s="10">
        <f t="shared" si="8"/>
        <v>25</v>
      </c>
      <c r="AF23" s="10">
        <f t="shared" si="8"/>
        <v>81.25</v>
      </c>
      <c r="AG23" s="10">
        <f t="shared" si="8"/>
        <v>68.75</v>
      </c>
      <c r="AH23" s="10">
        <f t="shared" si="8"/>
        <v>62.5</v>
      </c>
      <c r="AI23" s="10">
        <f t="shared" si="8"/>
        <v>50</v>
      </c>
      <c r="AJ23" s="10">
        <f t="shared" si="8"/>
        <v>50</v>
      </c>
      <c r="AK23" s="10">
        <f t="shared" si="8"/>
        <v>37.5</v>
      </c>
      <c r="AL23" s="10">
        <f t="shared" si="8"/>
        <v>12.5</v>
      </c>
      <c r="AM23" s="10">
        <f t="shared" si="8"/>
        <v>25</v>
      </c>
      <c r="AN23" s="10">
        <f t="shared" si="8"/>
        <v>68.75</v>
      </c>
      <c r="AO23" s="10">
        <f t="shared" si="8"/>
        <v>62.5</v>
      </c>
      <c r="AP23" s="10">
        <f t="shared" si="8"/>
        <v>43.75</v>
      </c>
      <c r="AQ23" s="10">
        <f t="shared" si="8"/>
        <v>31.25</v>
      </c>
      <c r="AR23" s="10">
        <f t="shared" si="8"/>
        <v>50</v>
      </c>
      <c r="AS23" s="10">
        <f t="shared" si="8"/>
        <v>68.75</v>
      </c>
      <c r="AT23" s="10">
        <f t="shared" si="8"/>
        <v>75</v>
      </c>
      <c r="AU23" s="10">
        <f t="shared" si="8"/>
        <v>56.25</v>
      </c>
      <c r="AV23" s="10">
        <f t="shared" si="8"/>
        <v>31.25</v>
      </c>
      <c r="AW23" s="10">
        <f t="shared" si="8"/>
        <v>31.25</v>
      </c>
      <c r="AX23" s="10">
        <f t="shared" si="8"/>
        <v>75</v>
      </c>
      <c r="AY23" s="10">
        <f t="shared" si="8"/>
        <v>75</v>
      </c>
      <c r="AZ23" s="10">
        <f t="shared" si="8"/>
        <v>50</v>
      </c>
      <c r="BA23" s="10">
        <f t="shared" si="8"/>
        <v>100</v>
      </c>
      <c r="BB23" s="10">
        <f t="shared" si="8"/>
        <v>100</v>
      </c>
      <c r="BC23" s="10">
        <f t="shared" si="8"/>
        <v>100</v>
      </c>
      <c r="BD23" s="10">
        <f t="shared" si="8"/>
        <v>100</v>
      </c>
      <c r="BE23" s="10">
        <f t="shared" si="8"/>
        <v>100</v>
      </c>
      <c r="BF23" s="10">
        <f t="shared" si="8"/>
        <v>100</v>
      </c>
      <c r="BG23" s="10">
        <f t="shared" si="8"/>
        <v>100</v>
      </c>
      <c r="BH23" s="10">
        <f t="shared" si="8"/>
        <v>100</v>
      </c>
      <c r="BI23" s="10">
        <f t="shared" si="8"/>
        <v>100</v>
      </c>
      <c r="BJ23" s="10">
        <f t="shared" si="8"/>
        <v>100</v>
      </c>
      <c r="BK23" s="10">
        <f t="shared" si="8"/>
        <v>100</v>
      </c>
      <c r="BL23" s="10">
        <f t="shared" si="8"/>
        <v>100</v>
      </c>
      <c r="BM23" s="10">
        <f t="shared" si="8"/>
        <v>100</v>
      </c>
      <c r="BN23" s="10">
        <f t="shared" si="8"/>
        <v>100</v>
      </c>
      <c r="BO23" s="10">
        <f t="shared" si="8"/>
        <v>100</v>
      </c>
      <c r="BP23" s="10">
        <f t="shared" si="8"/>
        <v>100</v>
      </c>
      <c r="BQ23" s="10">
        <f t="shared" si="8"/>
        <v>100</v>
      </c>
      <c r="BR23" s="10">
        <f t="shared" si="8"/>
        <v>100</v>
      </c>
      <c r="BS23" s="10">
        <f t="shared" si="8"/>
        <v>100</v>
      </c>
      <c r="BT23" s="10">
        <f t="shared" ref="BT23:BU23" si="9">(BT22/16)*100</f>
        <v>100</v>
      </c>
      <c r="BU23" s="10">
        <f t="shared" si="9"/>
        <v>100</v>
      </c>
    </row>
    <row r="24" spans="1:73" ht="15.75" x14ac:dyDescent="0.25">
      <c r="C24" s="6" t="s">
        <v>47</v>
      </c>
      <c r="D24" s="3">
        <f>D20</f>
        <v>46</v>
      </c>
      <c r="E24" s="26">
        <f>D24-COUNTIF(G24:BU24,"A")</f>
        <v>23</v>
      </c>
      <c r="F24" s="4">
        <f t="shared" ref="F24" si="10">(E24/D24)*100</f>
        <v>50</v>
      </c>
      <c r="G24" s="3" t="s">
        <v>46</v>
      </c>
      <c r="H24" s="3" t="s">
        <v>46</v>
      </c>
      <c r="I24" s="3" t="s">
        <v>46</v>
      </c>
      <c r="J24" s="3" t="s">
        <v>46</v>
      </c>
      <c r="K24" s="3" t="s">
        <v>46</v>
      </c>
      <c r="L24" s="3" t="s">
        <v>46</v>
      </c>
      <c r="M24" s="3" t="s">
        <v>46</v>
      </c>
      <c r="N24" s="3" t="s">
        <v>46</v>
      </c>
      <c r="O24" s="3" t="s">
        <v>46</v>
      </c>
      <c r="P24" s="3" t="s">
        <v>46</v>
      </c>
      <c r="Q24" s="3" t="s">
        <v>46</v>
      </c>
      <c r="R24" s="3" t="s">
        <v>46</v>
      </c>
      <c r="S24" s="3" t="s">
        <v>46</v>
      </c>
      <c r="T24" s="3" t="s">
        <v>46</v>
      </c>
      <c r="U24" s="3" t="s">
        <v>46</v>
      </c>
      <c r="V24" s="3" t="s">
        <v>46</v>
      </c>
      <c r="W24" s="3" t="s">
        <v>46</v>
      </c>
      <c r="AM24" s="46" t="s">
        <v>46</v>
      </c>
      <c r="AP24" s="46" t="s">
        <v>46</v>
      </c>
      <c r="AQ24" s="46" t="s">
        <v>46</v>
      </c>
      <c r="AV24" s="29" t="s">
        <v>46</v>
      </c>
      <c r="AW24" s="29" t="s">
        <v>46</v>
      </c>
      <c r="AY24" s="29" t="s">
        <v>46</v>
      </c>
    </row>
    <row r="25" spans="1:73" x14ac:dyDescent="0.25">
      <c r="AK25" t="s">
        <v>48</v>
      </c>
    </row>
    <row r="26" spans="1:73" x14ac:dyDescent="0.25">
      <c r="AK26" t="s">
        <v>49</v>
      </c>
    </row>
    <row r="27" spans="1:73" x14ac:dyDescent="0.25">
      <c r="AK27" t="s">
        <v>50</v>
      </c>
    </row>
    <row r="28" spans="1:73" x14ac:dyDescent="0.25">
      <c r="AK28" t="s">
        <v>51</v>
      </c>
    </row>
    <row r="29" spans="1:73" x14ac:dyDescent="0.25">
      <c r="AK29" t="s">
        <v>52</v>
      </c>
    </row>
    <row r="30" spans="1:73" x14ac:dyDescent="0.25">
      <c r="AK30" t="s">
        <v>53</v>
      </c>
    </row>
    <row r="31" spans="1:73" x14ac:dyDescent="0.25">
      <c r="AK31" t="s">
        <v>54</v>
      </c>
    </row>
    <row r="32" spans="1:73" x14ac:dyDescent="0.25">
      <c r="AK32" t="s">
        <v>55</v>
      </c>
    </row>
    <row r="33" spans="37:37" x14ac:dyDescent="0.25">
      <c r="AK33" t="s">
        <v>56</v>
      </c>
    </row>
    <row r="34" spans="37:37" x14ac:dyDescent="0.25">
      <c r="AK34" t="s">
        <v>57</v>
      </c>
    </row>
    <row r="35" spans="37:37" x14ac:dyDescent="0.25">
      <c r="AK35" t="s">
        <v>58</v>
      </c>
    </row>
    <row r="36" spans="37:37" x14ac:dyDescent="0.25">
      <c r="AK36" t="s">
        <v>59</v>
      </c>
    </row>
    <row r="37" spans="37:37" x14ac:dyDescent="0.25">
      <c r="AK37" t="s">
        <v>60</v>
      </c>
    </row>
    <row r="38" spans="37:37" x14ac:dyDescent="0.25">
      <c r="AK38" t="s">
        <v>61</v>
      </c>
    </row>
    <row r="39" spans="37:37" x14ac:dyDescent="0.25">
      <c r="AK39" t="s">
        <v>62</v>
      </c>
    </row>
    <row r="40" spans="37:37" x14ac:dyDescent="0.25">
      <c r="AK40" t="s">
        <v>63</v>
      </c>
    </row>
    <row r="41" spans="37:37" x14ac:dyDescent="0.25">
      <c r="AK41" t="s">
        <v>64</v>
      </c>
    </row>
    <row r="42" spans="37:37" x14ac:dyDescent="0.25">
      <c r="AK42" t="s">
        <v>65</v>
      </c>
    </row>
  </sheetData>
  <sortState ref="A5:C48">
    <sortCondition ref="C5:C48"/>
  </sortState>
  <mergeCells count="9">
    <mergeCell ref="D21:F21"/>
    <mergeCell ref="D22:F22"/>
    <mergeCell ref="D23:F23"/>
    <mergeCell ref="A21:C23"/>
    <mergeCell ref="D1:F1"/>
    <mergeCell ref="D2:F2"/>
    <mergeCell ref="A1:C1"/>
    <mergeCell ref="A3:C3"/>
    <mergeCell ref="B2:C2"/>
  </mergeCells>
  <dataValidations disablePrompts="1" count="1">
    <dataValidation type="textLength" operator="lessThanOrEqual" allowBlank="1" showErrorMessage="1" sqref="C17">
      <formula1>100</formula1>
      <formula2>0</formula2>
    </dataValidation>
  </dataValidations>
  <pageMargins left="0" right="0" top="0.25" bottom="0.25" header="0.3" footer="0.3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2020-08-22T04:50:37Z</dcterms:modified>
</cp:coreProperties>
</file>